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/>
  </bookViews>
  <sheets>
    <sheet name="2 чтение" sheetId="56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56" l="1"/>
  <c r="D19" i="56"/>
  <c r="C12" i="56" l="1"/>
  <c r="D35" i="56" l="1"/>
  <c r="E35" i="56"/>
  <c r="C35" i="56"/>
  <c r="C25" i="56" l="1"/>
  <c r="D31" i="56" l="1"/>
  <c r="E31" i="56"/>
  <c r="E25" i="56"/>
  <c r="C21" i="56"/>
  <c r="E21" i="56"/>
  <c r="D21" i="56"/>
  <c r="E15" i="56"/>
  <c r="D15" i="56"/>
  <c r="C15" i="56"/>
  <c r="C13" i="56"/>
  <c r="E13" i="56"/>
  <c r="D13" i="56"/>
  <c r="E5" i="56"/>
  <c r="D5" i="56"/>
  <c r="C5" i="56"/>
  <c r="D25" i="56" l="1"/>
  <c r="D43" i="56" s="1"/>
  <c r="C31" i="56"/>
  <c r="C43" i="56"/>
  <c r="E43" i="56"/>
</calcChain>
</file>

<file path=xl/sharedStrings.xml><?xml version="1.0" encoding="utf-8"?>
<sst xmlns="http://schemas.openxmlformats.org/spreadsheetml/2006/main" count="82" uniqueCount="81">
  <si>
    <t>0102</t>
  </si>
  <si>
    <t>0103</t>
  </si>
  <si>
    <t>0104</t>
  </si>
  <si>
    <t>0106</t>
  </si>
  <si>
    <t>Наименование</t>
  </si>
  <si>
    <t>0100</t>
  </si>
  <si>
    <t>0105</t>
  </si>
  <si>
    <t>Судебная система</t>
  </si>
  <si>
    <t>0111</t>
  </si>
  <si>
    <t xml:space="preserve">Резервные фонды </t>
  </si>
  <si>
    <t>0113</t>
  </si>
  <si>
    <t xml:space="preserve">Другие общегосударственные вопросы </t>
  </si>
  <si>
    <t>0400</t>
  </si>
  <si>
    <t>Национальная экономика</t>
  </si>
  <si>
    <t>0405</t>
  </si>
  <si>
    <t>Сельское хозяйство и рыболовство</t>
  </si>
  <si>
    <t>0500</t>
  </si>
  <si>
    <t>0502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</si>
  <si>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</si>
  <si>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</si>
  <si>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</si>
  <si>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</si>
  <si>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</si>
  <si>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</si>
  <si>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0705</t>
  </si>
  <si>
    <t>0709</t>
  </si>
  <si>
    <t xml:space="preserve">Другие вопросы в области образования </t>
  </si>
  <si>
    <t>Социальная политика</t>
  </si>
  <si>
    <t xml:space="preserve">Пенсионное обеспечение </t>
  </si>
  <si>
    <t xml:space="preserve">Социальное обеспечение населения </t>
  </si>
  <si>
    <t>1004</t>
  </si>
  <si>
    <t xml:space="preserve">Охрана семьи и детства </t>
  </si>
  <si>
    <t>ВСЕГО РАСХОДОВ</t>
  </si>
  <si>
    <t>1400</t>
  </si>
  <si>
    <t>Межбюджетные трансферты бюджетам субектов РФ и муниципальных образований общего характера</t>
  </si>
  <si>
    <t>1401</t>
  </si>
  <si>
    <t>Дотация на выравнивание бюджетной обеспеченности субъектов РФ муниципальных образований</t>
  </si>
  <si>
    <t>0409</t>
  </si>
  <si>
    <t>Дорожное хозяйство (дорожные фонды)</t>
  </si>
  <si>
    <t>1300</t>
  </si>
  <si>
    <t>1301</t>
  </si>
  <si>
    <t xml:space="preserve">Обслуживание государственного и муниципального долга </t>
  </si>
  <si>
    <t>0412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</si>
  <si>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</si>
  <si>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</si>
  <si>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</si>
  <si>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0300</t>
  </si>
  <si>
    <t xml:space="preserve">Национальная безопасность и правоохранительная деятельность </t>
  </si>
  <si>
    <t>0309</t>
  </si>
  <si>
    <t>0501</t>
  </si>
  <si>
    <t>Жилищное хозяйство</t>
  </si>
  <si>
    <t>Благоустройство</t>
  </si>
  <si>
    <t>0503</t>
  </si>
  <si>
    <t>1100</t>
  </si>
  <si>
    <t>1102</t>
  </si>
  <si>
    <t>Физическая культура и спорт</t>
  </si>
  <si>
    <t>Массовый спорт</t>
  </si>
  <si>
    <t>0703</t>
  </si>
  <si>
    <t>Дополнительное образование детей</t>
  </si>
  <si>
    <t>0406</t>
  </si>
  <si>
    <t>Единица измерения: руб.</t>
  </si>
  <si>
    <t>Раздел/ подраздел</t>
  </si>
  <si>
    <t>Водное хозяйство</t>
  </si>
  <si>
    <t>1101</t>
  </si>
  <si>
    <t>Физическая культура</t>
  </si>
  <si>
    <t xml:space="preserve">Общегосударственные вопросы
</t>
  </si>
  <si>
    <t xml:space="preserve">Функционирование высшего должностного лица субъекта Российской Федерации и муниципального образования
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</si>
  <si>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</si>
  <si>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Обеспечение деятельности финансовых, налоговых и таможенных органов и органов финансового (финансово-бюджетного) надзора
</t>
  </si>
  <si>
    <t>Гражданская оборона</t>
  </si>
  <si>
    <t>2024 год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</si>
  <si>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</si>
  <si>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2025 год</t>
  </si>
  <si>
    <t>0408</t>
  </si>
  <si>
    <t>Транспорт</t>
  </si>
  <si>
    <t>Распределение бюджетных ассигнований бюджета Приволжского муниципального района по разделам и подразделам классификации расходов бюджетов на 2024 год и на плановый период 2025 и 2026 годов</t>
  </si>
  <si>
    <t>2026 год</t>
  </si>
  <si>
    <t>Профессиональная подготовка, переподготовка и повышение квалификации</t>
  </si>
  <si>
    <t xml:space="preserve">Приложение 6                                                                                                                                                                                                                                                 к решению Совета Приволжского муниципального района                                                                                                                                                                           от ______.2023 № ______                                                                                                                                                                                                                               "О бюджете Приволжского муниципального района на 2024 год                                                                                                                                                                                   и на плановый период 2025 и 2026 годов" </t>
  </si>
  <si>
    <t>1103</t>
  </si>
  <si>
    <t>Спорт высших достижений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</si>
</sst>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justify"/>
    </xf>
    <xf numFmtId="4" fontId="2" fillId="2" borderId="1" xfId="0" applyNumberFormat="1" applyFont="1" applyFill="1" applyBorder="1" applyAlignment="1">
      <alignment horizontal="right" wrapText="1"/>
    </xf>
    <xf numFmtId="4" fontId="1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vertical="top" wrapText="1"/>
    </xf>
    <xf numFmtId="4" fontId="5" fillId="2" borderId="1" xfId="0" applyNumberFormat="1" applyFont="1" applyFill="1" applyBorder="1"/>
    <xf numFmtId="0" fontId="1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right" vertical="top" wrapText="1"/>
    </xf>
    <xf numFmtId="49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justify" wrapText="1"/>
    </xf>
    <xf numFmtId="0" fontId="4" fillId="2" borderId="1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justify" wrapText="1"/>
    </xf>
    <xf numFmtId="0" fontId="2" fillId="2" borderId="1" xfId="0" applyFont="1" applyFill="1" applyBorder="1" applyAlignment="1">
      <alignment vertical="justify" wrapText="1"/>
    </xf>
    <xf numFmtId="4" fontId="2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Fill="1" applyBorder="1"/>
    <xf numFmtId="4" fontId="2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5" fillId="2" borderId="1" xfId="0" applyFont="1" applyFill="1" applyBorder="1"/>
    <xf numFmtId="0" fontId="4" fillId="2" borderId="1" xfId="0" applyFont="1" applyFill="1" applyBorder="1"/>
    <xf numFmtId="49" fontId="1" fillId="2" borderId="1" xfId="0" applyNumberFormat="1" applyFont="1" applyFill="1" applyBorder="1" applyAlignment="1">
      <alignment horizontal="left" vertical="justify" wrapText="1"/>
    </xf>
    <xf numFmtId="49" fontId="2" fillId="0" borderId="1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6" fillId="0" borderId="2" xfId="0" applyFont="1" applyBorder="1" applyAlignment="1">
      <alignment horizontal="right" wrapText="1"/>
    </xf>
    <xf numFmtId="0" fontId="0" fillId="0" borderId="2" xfId="0" applyBorder="1" applyAlignment="1"/>
    <xf numFmtId="0" fontId="5" fillId="0" borderId="0" xfId="0" applyFont="1" applyBorder="1" applyAlignment="1">
      <alignment horizontal="right" vertical="top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view="pageBreakPreview" topLeftCell="A13" zoomScaleNormal="100" zoomScaleSheetLayoutView="100" workbookViewId="0">
      <selection activeCell="D13" sqref="D13"/>
    </sheetView>
  </sheetViews>
  <sheetFormatPr defaultRowHeight="15" x14ac:dyDescent="0.25"/>
  <cols>
    <col min="1" max="1" width="11.7109375" customWidth="1"/>
    <col min="2" max="2" width="75.42578125" style="1" customWidth="1"/>
    <col min="3" max="3" width="22.7109375" customWidth="1"/>
    <col min="4" max="4" width="21.7109375" customWidth="1"/>
    <col min="5" max="5" width="20.42578125" customWidth="1"/>
  </cols>
  <sheetData>
    <row r="1" spans="1:5" ht="88.5" customHeight="1" x14ac:dyDescent="0.25">
      <c r="A1" s="30" t="s">
        <v>78</v>
      </c>
      <c r="B1" s="31"/>
      <c r="C1" s="31"/>
      <c r="D1" s="31"/>
      <c r="E1" s="31"/>
    </row>
    <row r="2" spans="1:5" ht="48" customHeight="1" x14ac:dyDescent="0.25">
      <c r="A2" s="25" t="s">
        <v>75</v>
      </c>
      <c r="B2" s="26"/>
      <c r="C2" s="26"/>
      <c r="D2" s="27"/>
      <c r="E2" s="27"/>
    </row>
    <row r="3" spans="1:5" ht="19.5" customHeight="1" x14ac:dyDescent="0.25">
      <c r="A3" s="28" t="s">
        <v>60</v>
      </c>
      <c r="B3" s="29"/>
      <c r="C3" s="29"/>
      <c r="D3" s="29"/>
      <c r="E3" s="29"/>
    </row>
    <row r="4" spans="1:5" ht="31.5" x14ac:dyDescent="0.25">
      <c r="A4" s="6" t="s">
        <v>61</v>
      </c>
      <c r="B4" s="9" t="s">
        <v>4</v>
      </c>
      <c r="C4" s="6" t="s">
        <v>70</v>
      </c>
      <c r="D4" s="10" t="s">
        <v>72</v>
      </c>
      <c r="E4" s="10" t="s">
        <v>76</v>
      </c>
    </row>
    <row r="5" spans="1:5" ht="17.25" customHeight="1" x14ac:dyDescent="0.25">
      <c r="A5" s="11" t="s">
        <v>5</v>
      </c>
      <c r="B5" s="12" t="s">
        <v>65</v>
      </c>
      <c r="C5" s="3">
        <f>SUM(C6:C12)</f>
        <v>61649486.100000001</v>
      </c>
      <c r="D5" s="3">
        <f t="shared" ref="D5:E5" si="0">SUM(D6:D12)</f>
        <v>57214988.739999995</v>
      </c>
      <c r="E5" s="3">
        <f t="shared" si="0"/>
        <v>57411567.929999992</v>
      </c>
    </row>
    <row r="6" spans="1:5" ht="33" customHeight="1" x14ac:dyDescent="0.25">
      <c r="A6" s="7" t="s">
        <v>0</v>
      </c>
      <c r="B6" s="4" t="s">
        <v>66</v>
      </c>
      <c r="C6" s="15">
        <v>1974483</v>
      </c>
      <c r="D6" s="15">
        <v>1974483</v>
      </c>
      <c r="E6" s="15">
        <v>1974483</v>
      </c>
    </row>
    <row r="7" spans="1:5" ht="48" customHeight="1" x14ac:dyDescent="0.25">
      <c r="A7" s="7" t="s">
        <v>1</v>
      </c>
      <c r="B7" s="4" t="s">
        <v>67</v>
      </c>
      <c r="C7" s="15">
        <v>1328896.97</v>
      </c>
      <c r="D7" s="15">
        <v>1235158.19</v>
      </c>
      <c r="E7" s="15">
        <v>1235158.19</v>
      </c>
    </row>
    <row r="8" spans="1:5" ht="48.75" customHeight="1" x14ac:dyDescent="0.25">
      <c r="A8" s="7" t="s">
        <v>2</v>
      </c>
      <c r="B8" s="4" t="s">
        <v>71</v>
      </c>
      <c r="C8" s="15">
        <v>37699650.450000003</v>
      </c>
      <c r="D8" s="16">
        <v>37574385.909999996</v>
      </c>
      <c r="E8" s="16">
        <v>37574385.909999996</v>
      </c>
    </row>
    <row r="9" spans="1:5" ht="15.75" x14ac:dyDescent="0.25">
      <c r="A9" s="7" t="s">
        <v>6</v>
      </c>
      <c r="B9" s="4" t="s">
        <v>7</v>
      </c>
      <c r="C9" s="17">
        <v>3284.18</v>
      </c>
      <c r="D9" s="16">
        <v>4319.46</v>
      </c>
      <c r="E9" s="16">
        <v>58638.65</v>
      </c>
    </row>
    <row r="10" spans="1:5" ht="32.25" customHeight="1" x14ac:dyDescent="0.25">
      <c r="A10" s="7" t="s">
        <v>3</v>
      </c>
      <c r="B10" s="4" t="s">
        <v>68</v>
      </c>
      <c r="C10" s="15">
        <v>14692873.68</v>
      </c>
      <c r="D10" s="16">
        <v>14150257.68</v>
      </c>
      <c r="E10" s="16">
        <v>14267627.68</v>
      </c>
    </row>
    <row r="11" spans="1:5" ht="15.75" x14ac:dyDescent="0.25">
      <c r="A11" s="7" t="s">
        <v>8</v>
      </c>
      <c r="B11" s="4" t="s">
        <v>9</v>
      </c>
      <c r="C11" s="15">
        <v>500000</v>
      </c>
      <c r="D11" s="15">
        <v>500000</v>
      </c>
      <c r="E11" s="15">
        <v>500000</v>
      </c>
    </row>
    <row r="12" spans="1:5" ht="15.75" x14ac:dyDescent="0.25">
      <c r="A12" s="7" t="s">
        <v>10</v>
      </c>
      <c r="B12" s="4" t="s">
        <v>11</v>
      </c>
      <c r="C12" s="15">
        <f>5450112.82+185</f>
        <v>5450297.8200000003</v>
      </c>
      <c r="D12" s="16">
        <f>1776383.5+1</f>
        <v>1776384.5</v>
      </c>
      <c r="E12" s="16">
        <v>1801274.5</v>
      </c>
    </row>
    <row r="13" spans="1:5" ht="18" customHeight="1" x14ac:dyDescent="0.25">
      <c r="A13" s="11" t="s">
        <v>46</v>
      </c>
      <c r="B13" s="12" t="s">
        <v>47</v>
      </c>
      <c r="C13" s="18">
        <f>SUM(C14)</f>
        <v>112000</v>
      </c>
      <c r="D13" s="18">
        <f t="shared" ref="D13:E13" si="1">SUM(D14)</f>
        <v>113000</v>
      </c>
      <c r="E13" s="18">
        <f t="shared" si="1"/>
        <v>113000</v>
      </c>
    </row>
    <row r="14" spans="1:5" ht="15.75" x14ac:dyDescent="0.25">
      <c r="A14" s="7" t="s">
        <v>48</v>
      </c>
      <c r="B14" s="4" t="s">
        <v>69</v>
      </c>
      <c r="C14" s="15">
        <v>112000</v>
      </c>
      <c r="D14" s="15">
        <v>113000</v>
      </c>
      <c r="E14" s="15">
        <v>113000</v>
      </c>
    </row>
    <row r="15" spans="1:5" ht="15.75" x14ac:dyDescent="0.25">
      <c r="A15" s="11" t="s">
        <v>12</v>
      </c>
      <c r="B15" s="12" t="s">
        <v>13</v>
      </c>
      <c r="C15" s="18">
        <f>SUM(C16:C20)</f>
        <v>22759228.41</v>
      </c>
      <c r="D15" s="18">
        <f t="shared" ref="D15:E15" si="2">SUM(D16:D20)</f>
        <v>15606036.179999998</v>
      </c>
      <c r="E15" s="18">
        <f t="shared" si="2"/>
        <v>16036422.219999999</v>
      </c>
    </row>
    <row r="16" spans="1:5" ht="15.75" x14ac:dyDescent="0.25">
      <c r="A16" s="7" t="s">
        <v>14</v>
      </c>
      <c r="B16" s="4" t="s">
        <v>15</v>
      </c>
      <c r="C16" s="15">
        <v>210387.52</v>
      </c>
      <c r="D16" s="15">
        <v>263854.61</v>
      </c>
      <c r="E16" s="15">
        <v>282579.77</v>
      </c>
    </row>
    <row r="17" spans="1:5" ht="15.75" x14ac:dyDescent="0.25">
      <c r="A17" s="24" t="s">
        <v>59</v>
      </c>
      <c r="B17" s="20" t="s">
        <v>62</v>
      </c>
      <c r="C17" s="15">
        <v>339009.6</v>
      </c>
      <c r="D17" s="15">
        <v>200000</v>
      </c>
      <c r="E17" s="15">
        <v>200000</v>
      </c>
    </row>
    <row r="18" spans="1:5" ht="15.75" x14ac:dyDescent="0.25">
      <c r="A18" s="24" t="s">
        <v>73</v>
      </c>
      <c r="B18" s="20" t="s">
        <v>74</v>
      </c>
      <c r="C18" s="15">
        <v>5121000</v>
      </c>
      <c r="D18" s="16">
        <v>4100000</v>
      </c>
      <c r="E18" s="16">
        <v>4500000</v>
      </c>
    </row>
    <row r="19" spans="1:5" ht="15.75" x14ac:dyDescent="0.25">
      <c r="A19" s="7" t="s">
        <v>37</v>
      </c>
      <c r="B19" s="4" t="s">
        <v>38</v>
      </c>
      <c r="C19" s="15">
        <v>16971788.93</v>
      </c>
      <c r="D19" s="16">
        <f>10822182.2-1</f>
        <v>10822181.199999999</v>
      </c>
      <c r="E19" s="16">
        <v>10833842.08</v>
      </c>
    </row>
    <row r="20" spans="1:5" ht="15.75" x14ac:dyDescent="0.25">
      <c r="A20" s="7" t="s">
        <v>42</v>
      </c>
      <c r="B20" s="21" t="s">
        <v>43</v>
      </c>
      <c r="C20" s="15">
        <v>117042.36</v>
      </c>
      <c r="D20" s="15">
        <v>220000.37</v>
      </c>
      <c r="E20" s="15">
        <v>220000.37</v>
      </c>
    </row>
    <row r="21" spans="1:5" ht="15.75" x14ac:dyDescent="0.25">
      <c r="A21" s="11" t="s">
        <v>16</v>
      </c>
      <c r="B21" s="22" t="s">
        <v>44</v>
      </c>
      <c r="C21" s="18">
        <f>SUM(C22:C24)</f>
        <v>3419762.93</v>
      </c>
      <c r="D21" s="18">
        <f t="shared" ref="D21:E21" si="3">SUM(D22:D24)</f>
        <v>1830492.9300000002</v>
      </c>
      <c r="E21" s="18">
        <f t="shared" si="3"/>
        <v>1830492.9300000002</v>
      </c>
    </row>
    <row r="22" spans="1:5" ht="15.75" x14ac:dyDescent="0.25">
      <c r="A22" s="7" t="s">
        <v>49</v>
      </c>
      <c r="B22" s="21" t="s">
        <v>50</v>
      </c>
      <c r="C22" s="15">
        <v>20647.68</v>
      </c>
      <c r="D22" s="15">
        <v>20647.68</v>
      </c>
      <c r="E22" s="15">
        <v>20647.68</v>
      </c>
    </row>
    <row r="23" spans="1:5" ht="15.75" x14ac:dyDescent="0.25">
      <c r="A23" s="7" t="s">
        <v>17</v>
      </c>
      <c r="B23" s="21" t="s">
        <v>45</v>
      </c>
      <c r="C23" s="15">
        <v>857940</v>
      </c>
      <c r="D23" s="15">
        <v>785670</v>
      </c>
      <c r="E23" s="15">
        <v>785670</v>
      </c>
    </row>
    <row r="24" spans="1:5" ht="15.75" x14ac:dyDescent="0.25">
      <c r="A24" s="7" t="s">
        <v>52</v>
      </c>
      <c r="B24" s="4" t="s">
        <v>51</v>
      </c>
      <c r="C24" s="15">
        <v>2541175.25</v>
      </c>
      <c r="D24" s="15">
        <v>1024175.25</v>
      </c>
      <c r="E24" s="15">
        <v>1024175.25</v>
      </c>
    </row>
    <row r="25" spans="1:5" ht="15.75" x14ac:dyDescent="0.25">
      <c r="A25" s="11" t="s">
        <v>18</v>
      </c>
      <c r="B25" s="12" t="s">
        <v>19</v>
      </c>
      <c r="C25" s="18">
        <f>SUM(C26:C30)</f>
        <v>446715340.67000008</v>
      </c>
      <c r="D25" s="18">
        <f>SUM(D26:D30)</f>
        <v>428368769.69000006</v>
      </c>
      <c r="E25" s="18">
        <f>SUM(E26:E30)</f>
        <v>469003655.44</v>
      </c>
    </row>
    <row r="26" spans="1:5" ht="15.75" x14ac:dyDescent="0.25">
      <c r="A26" s="7" t="s">
        <v>20</v>
      </c>
      <c r="B26" s="4" t="s">
        <v>21</v>
      </c>
      <c r="C26" s="15">
        <v>161166163.59999999</v>
      </c>
      <c r="D26" s="16">
        <v>140717512.05000001</v>
      </c>
      <c r="E26" s="16">
        <v>139020615.69</v>
      </c>
    </row>
    <row r="27" spans="1:5" ht="15.75" x14ac:dyDescent="0.25">
      <c r="A27" s="7" t="s">
        <v>22</v>
      </c>
      <c r="B27" s="4" t="s">
        <v>23</v>
      </c>
      <c r="C27" s="15">
        <v>232695911.12</v>
      </c>
      <c r="D27" s="16">
        <v>238891656.87</v>
      </c>
      <c r="E27" s="16">
        <v>275226663.18000001</v>
      </c>
    </row>
    <row r="28" spans="1:5" ht="15.75" x14ac:dyDescent="0.25">
      <c r="A28" s="7" t="s">
        <v>57</v>
      </c>
      <c r="B28" s="4" t="s">
        <v>58</v>
      </c>
      <c r="C28" s="15">
        <v>21341187.039999999</v>
      </c>
      <c r="D28" s="16">
        <v>18264544.550000001</v>
      </c>
      <c r="E28" s="16">
        <v>18535684.550000001</v>
      </c>
    </row>
    <row r="29" spans="1:5" ht="16.5" customHeight="1" x14ac:dyDescent="0.25">
      <c r="A29" s="7" t="s">
        <v>24</v>
      </c>
      <c r="B29" s="4" t="s">
        <v>77</v>
      </c>
      <c r="C29" s="16">
        <v>174000</v>
      </c>
      <c r="D29" s="16">
        <v>174000</v>
      </c>
      <c r="E29" s="16">
        <v>174000</v>
      </c>
    </row>
    <row r="30" spans="1:5" ht="15.75" x14ac:dyDescent="0.25">
      <c r="A30" s="7" t="s">
        <v>25</v>
      </c>
      <c r="B30" s="4" t="s">
        <v>26</v>
      </c>
      <c r="C30" s="15">
        <v>31338078.91</v>
      </c>
      <c r="D30" s="16">
        <v>30321056.219999999</v>
      </c>
      <c r="E30" s="16">
        <v>36046692.020000003</v>
      </c>
    </row>
    <row r="31" spans="1:5" ht="15.75" x14ac:dyDescent="0.25">
      <c r="A31" s="11">
        <v>1000</v>
      </c>
      <c r="B31" s="19" t="s">
        <v>27</v>
      </c>
      <c r="C31" s="18">
        <f>SUM(C32:C34)</f>
        <v>7561548.1099999994</v>
      </c>
      <c r="D31" s="18">
        <f t="shared" ref="D31:E31" si="4">SUM(D32:D34)</f>
        <v>8562824.1000000015</v>
      </c>
      <c r="E31" s="18">
        <f t="shared" si="4"/>
        <v>9388599.6099999994</v>
      </c>
    </row>
    <row r="32" spans="1:5" ht="15.75" x14ac:dyDescent="0.25">
      <c r="A32" s="7">
        <v>1001</v>
      </c>
      <c r="B32" s="20" t="s">
        <v>28</v>
      </c>
      <c r="C32" s="15">
        <v>2190911.64</v>
      </c>
      <c r="D32" s="15">
        <v>2190911.64</v>
      </c>
      <c r="E32" s="15">
        <v>2190911.64</v>
      </c>
    </row>
    <row r="33" spans="1:5" ht="15.75" x14ac:dyDescent="0.25">
      <c r="A33" s="7">
        <v>1003</v>
      </c>
      <c r="B33" s="20" t="s">
        <v>29</v>
      </c>
      <c r="C33" s="15">
        <v>321224.5</v>
      </c>
      <c r="D33" s="16">
        <v>250906.6</v>
      </c>
      <c r="E33" s="16">
        <v>250906.6</v>
      </c>
    </row>
    <row r="34" spans="1:5" ht="15.75" x14ac:dyDescent="0.25">
      <c r="A34" s="7" t="s">
        <v>30</v>
      </c>
      <c r="B34" s="20" t="s">
        <v>31</v>
      </c>
      <c r="C34" s="15">
        <v>5049411.97</v>
      </c>
      <c r="D34" s="16">
        <v>6121005.8600000003</v>
      </c>
      <c r="E34" s="16">
        <v>6946781.3700000001</v>
      </c>
    </row>
    <row r="35" spans="1:5" ht="15.75" x14ac:dyDescent="0.25">
      <c r="A35" s="11" t="s">
        <v>53</v>
      </c>
      <c r="B35" s="19" t="s">
        <v>55</v>
      </c>
      <c r="C35" s="18">
        <f>SUM(C36:C42)</f>
        <v>8832910.1600000001</v>
      </c>
      <c r="D35" s="18">
        <f t="shared" ref="D35:E35" si="5">SUM(D36:D42)</f>
        <v>8881899.1600000001</v>
      </c>
      <c r="E35" s="18">
        <f t="shared" si="5"/>
        <v>8927299.1600000001</v>
      </c>
    </row>
    <row r="36" spans="1:5" ht="15.75" x14ac:dyDescent="0.25">
      <c r="A36" s="7" t="s">
        <v>63</v>
      </c>
      <c r="B36" s="20" t="s">
        <v>64</v>
      </c>
      <c r="C36" s="15">
        <v>7219442.7000000002</v>
      </c>
      <c r="D36" s="15">
        <v>7268431.7000000002</v>
      </c>
      <c r="E36" s="15">
        <v>7313831.7000000002</v>
      </c>
    </row>
    <row r="37" spans="1:5" ht="15.75" x14ac:dyDescent="0.25">
      <c r="A37" s="7" t="s">
        <v>54</v>
      </c>
      <c r="B37" s="4" t="s">
        <v>56</v>
      </c>
      <c r="C37" s="15">
        <v>800000</v>
      </c>
      <c r="D37" s="15">
        <v>800000</v>
      </c>
      <c r="E37" s="15">
        <v>800000</v>
      </c>
    </row>
    <row r="38" spans="1:5" ht="15.75" hidden="1" x14ac:dyDescent="0.25">
      <c r="A38" s="11" t="s">
        <v>39</v>
      </c>
      <c r="B38" s="12" t="s">
        <v>41</v>
      </c>
      <c r="C38" s="3"/>
      <c r="D38" s="5"/>
      <c r="E38" s="5"/>
    </row>
    <row r="39" spans="1:5" ht="15.75" hidden="1" x14ac:dyDescent="0.25">
      <c r="A39" s="7" t="s">
        <v>40</v>
      </c>
      <c r="B39" s="4" t="s">
        <v>41</v>
      </c>
      <c r="C39" s="2"/>
      <c r="D39" s="5"/>
      <c r="E39" s="5"/>
    </row>
    <row r="40" spans="1:5" ht="18.75" hidden="1" customHeight="1" x14ac:dyDescent="0.25">
      <c r="A40" s="11" t="s">
        <v>33</v>
      </c>
      <c r="B40" s="13" t="s">
        <v>34</v>
      </c>
      <c r="C40" s="3"/>
      <c r="D40" s="5"/>
      <c r="E40" s="5"/>
    </row>
    <row r="41" spans="1:5" ht="31.5" hidden="1" x14ac:dyDescent="0.25">
      <c r="A41" s="7" t="s">
        <v>35</v>
      </c>
      <c r="B41" s="14" t="s">
        <v>36</v>
      </c>
      <c r="C41" s="2"/>
      <c r="D41" s="5"/>
      <c r="E41" s="5"/>
    </row>
    <row r="42" spans="1:5" ht="15.75" x14ac:dyDescent="0.25">
      <c r="A42" s="7" t="s">
        <v>79</v>
      </c>
      <c r="B42" s="4" t="s">
        <v>80</v>
      </c>
      <c r="C42" s="15">
        <v>813467.46</v>
      </c>
      <c r="D42" s="15">
        <v>813467.46</v>
      </c>
      <c r="E42" s="15">
        <v>813467.46</v>
      </c>
    </row>
    <row r="43" spans="1:5" ht="15.75" x14ac:dyDescent="0.25">
      <c r="A43" s="8"/>
      <c r="B43" s="23" t="s">
        <v>32</v>
      </c>
      <c r="C43" s="3">
        <f>C5+C13+C15+C21+C25+C31+C35</f>
        <v>551050276.38</v>
      </c>
      <c r="D43" s="3">
        <f>D5+D13+D15+D21+D25+D31+D35</f>
        <v>520578010.80000013</v>
      </c>
      <c r="E43" s="3">
        <f>E5+E13+E15+E21+E25+E31+E35</f>
        <v>562711037.28999996</v>
      </c>
    </row>
  </sheetData>
  <mergeCells count="3">
    <mergeCell ref="A2:E2"/>
    <mergeCell ref="A3:E3"/>
    <mergeCell ref="A1:E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чтение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2023-12-19T11:34:06Z</dcterms:modified>
</cp:coreProperties>
</file>