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Июнь" sheetId="100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0" l="1"/>
  <c r="D23" i="100"/>
  <c r="D40" i="100" l="1"/>
  <c r="D39" i="100"/>
  <c r="D37" i="100"/>
  <c r="D35" i="100"/>
  <c r="D34" i="100" s="1"/>
  <c r="D33" i="100" s="1"/>
  <c r="D31" i="100"/>
  <c r="D30" i="100"/>
  <c r="D29" i="100" s="1"/>
  <c r="F27" i="100"/>
  <c r="F26" i="100" s="1"/>
  <c r="F25" i="100" s="1"/>
  <c r="F24" i="100" s="1"/>
  <c r="E27" i="100"/>
  <c r="E26" i="100" s="1"/>
  <c r="E25" i="100" s="1"/>
  <c r="E24" i="100" s="1"/>
  <c r="D26" i="100"/>
  <c r="D25" i="100" s="1"/>
  <c r="D24" i="100" s="1"/>
  <c r="F23" i="100"/>
  <c r="F22" i="100" s="1"/>
  <c r="F21" i="100" s="1"/>
  <c r="F20" i="100" s="1"/>
  <c r="E23" i="100"/>
  <c r="E22" i="100" s="1"/>
  <c r="E21" i="100" s="1"/>
  <c r="E20" i="100" s="1"/>
  <c r="D22" i="100"/>
  <c r="D21" i="100" s="1"/>
  <c r="D20" i="100" s="1"/>
  <c r="F17" i="100"/>
  <c r="E17" i="100"/>
  <c r="E14" i="100" s="1"/>
  <c r="E13" i="100" s="1"/>
  <c r="D17" i="100"/>
  <c r="F15" i="100"/>
  <c r="E15" i="100"/>
  <c r="D15" i="100"/>
  <c r="D14" i="100" s="1"/>
  <c r="D13" i="100" s="1"/>
  <c r="F14" i="100"/>
  <c r="F13" i="100" s="1"/>
  <c r="F11" i="100"/>
  <c r="E11" i="100"/>
  <c r="E8" i="100" s="1"/>
  <c r="D11" i="100"/>
  <c r="F9" i="100"/>
  <c r="E9" i="100"/>
  <c r="D9" i="100"/>
  <c r="D8" i="100" s="1"/>
  <c r="F8" i="100"/>
  <c r="E19" i="100" l="1"/>
  <c r="E7" i="100" s="1"/>
  <c r="F19" i="100"/>
  <c r="F7" i="100" s="1"/>
  <c r="D19" i="100"/>
  <c r="D7" i="100" s="1"/>
  <c r="D28" i="100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<sst xmlns="http://schemas.openxmlformats.org/spreadsheetml/2006/main" count="102" uniqueCount="83">
  <si>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</si>
  <si>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</si>
  <si>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</si>
  <si>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</si>
  <si>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</si>
  <si>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</si>
  <si>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</si>
  <si>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</si>
  <si>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</si>
  <si>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</si>
  <si>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</si>
  <si>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</si>
  <si>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</si>
  <si>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</si>
  <si>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</si>
  <si>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</si>
  <si>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</si>
  <si>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</si>
  <si>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</si>
  <si>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</si>
  <si>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</si>
  <si>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</si>
  <si>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</si>
  <si>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</si>
  <si>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</si>
  <si>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</si>
  <si>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</si>
  <si>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</si>
  <si>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</si>
  <si>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</si>
  <si>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</si>
  <si>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</si>
  <si>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</si>
  <si>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</si>
  <si>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</si>
  <si>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</si>
  <si>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</si>
  <si>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</si>
  <si>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</si>
  <si>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</si>
  <si>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</si>
  <si>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</si>
  <si>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</si>
  <si>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</si>
  <si>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</si>
  <si>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</si>
  <si>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</si>
  <si>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</si>
  <si>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</si>
  <si>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</si>
  <si>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</si>
  <si>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</si>
  <si>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</si>
  <si>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</si>
  <si>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</si>
  <si>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</si>
  <si>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</si>
  <si>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</si>
  <si>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</si>
  <si>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</si>
  <si>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</si>
  <si>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</si>
  <si>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</si>
  <si>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</si>
  <si>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2023 год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</si>
  <si>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</si>
  <si>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</si>
  <si>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</si>
  <si>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</si>
  <si>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</si>
  <si>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</si>
  <si>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</si>
  <si>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</si>
  <si>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</si>
  <si>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</si>
  <si>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</si>
  <si>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</si>
  <si>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</si>
  <si>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2023 год и на плановый период 2024 и 2025 годов                                                       </t>
  </si>
  <si>
    <t>2025 год</t>
  </si>
  <si>
    <t xml:space="preserve"> 01 02 00 00 05 0000 810</t>
  </si>
  <si>
    <t>Приложение 3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от 22.12.2022 № 90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на 2023 год и на плановый период 2024 и 2025 годов"</t>
  </si>
  <si>
    <t>(в редакции решения Совета от 29.06.2023 № 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</si>
</sst>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A4" sqref="A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97.5" customHeight="1" x14ac:dyDescent="0.25">
      <c r="C1" s="34" t="s">
        <v>81</v>
      </c>
      <c r="D1" s="46"/>
      <c r="E1" s="46"/>
      <c r="F1" s="46"/>
    </row>
    <row r="2" spans="1:6" ht="48.75" customHeight="1" x14ac:dyDescent="0.3">
      <c r="A2" s="35" t="s">
        <v>78</v>
      </c>
      <c r="B2" s="36"/>
      <c r="C2" s="36"/>
      <c r="D2" s="36"/>
      <c r="E2" s="36"/>
      <c r="F2" s="36"/>
    </row>
    <row r="3" spans="1:6" ht="24.75" customHeight="1" x14ac:dyDescent="0.25">
      <c r="A3" s="44" t="s">
        <v>82</v>
      </c>
      <c r="B3" s="45"/>
      <c r="C3" s="45"/>
      <c r="D3" s="45"/>
      <c r="E3" s="45"/>
      <c r="F3" s="45"/>
    </row>
    <row r="4" spans="1:6" ht="18" customHeight="1" x14ac:dyDescent="0.25">
      <c r="B4" s="37"/>
      <c r="C4" s="37"/>
      <c r="D4" s="37"/>
      <c r="E4" s="38" t="s">
        <v>62</v>
      </c>
      <c r="F4" s="38"/>
    </row>
    <row r="5" spans="1:6" ht="51" customHeight="1" x14ac:dyDescent="0.25">
      <c r="A5" s="39" t="s">
        <v>0</v>
      </c>
      <c r="B5" s="40"/>
      <c r="C5" s="41" t="s">
        <v>39</v>
      </c>
      <c r="D5" s="41" t="s">
        <v>64</v>
      </c>
      <c r="E5" s="41" t="s">
        <v>65</v>
      </c>
      <c r="F5" s="41" t="s">
        <v>79</v>
      </c>
    </row>
    <row r="6" spans="1:6" ht="71.25" customHeight="1" x14ac:dyDescent="0.25">
      <c r="A6" s="14" t="s">
        <v>37</v>
      </c>
      <c r="B6" s="33" t="s">
        <v>38</v>
      </c>
      <c r="C6" s="42"/>
      <c r="D6" s="43"/>
      <c r="E6" s="43"/>
      <c r="F6" s="43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37729764.170000076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66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67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68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69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80</v>
      </c>
      <c r="C12" s="28" t="s">
        <v>70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71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72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73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74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76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75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77</v>
      </c>
      <c r="D19" s="31">
        <f>D24+D20</f>
        <v>37729764.170000076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-502219370.51999998</v>
      </c>
      <c r="E20" s="21">
        <f t="shared" si="7"/>
        <v>-378329103.89999998</v>
      </c>
      <c r="F20" s="21">
        <f t="shared" si="7"/>
        <v>-380924392.44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-502219370.51999998</v>
      </c>
      <c r="E21" s="29">
        <f t="shared" si="7"/>
        <v>-378329103.89999998</v>
      </c>
      <c r="F21" s="29">
        <f t="shared" si="7"/>
        <v>-380924392.44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-502219370.51999998</v>
      </c>
      <c r="E22" s="29">
        <f t="shared" si="8"/>
        <v>-378329103.89999998</v>
      </c>
      <c r="F22" s="29">
        <f t="shared" si="8"/>
        <v>-380924392.44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(-434961744.55-51703331.15-2108537.17-2313350.7-11135294+2887.05)</f>
        <v>-502219370.51999998</v>
      </c>
      <c r="E23" s="32">
        <f>(-377113201.15-1508605.4+292702.65)</f>
        <v>-378329103.89999998</v>
      </c>
      <c r="F23" s="32">
        <f>(-379974191.43-1262982+312780.99)</f>
        <v>-380924392.44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539949134.69000006</v>
      </c>
      <c r="E24" s="21">
        <f t="shared" si="9"/>
        <v>378329103.89999998</v>
      </c>
      <c r="F24" s="21">
        <f t="shared" si="9"/>
        <v>380924392.44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539949134.69000006</v>
      </c>
      <c r="E25" s="29">
        <f t="shared" si="9"/>
        <v>378329103.89999998</v>
      </c>
      <c r="F25" s="29">
        <f t="shared" si="9"/>
        <v>380924392.44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539949134.69000006</v>
      </c>
      <c r="E26" s="29">
        <f t="shared" si="10"/>
        <v>378329103.89999998</v>
      </c>
      <c r="F26" s="29">
        <f t="shared" si="10"/>
        <v>380924392.44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434961744.55+22166220.58+51598823.15+3475726.22+4978402.6+20647285.62+2120931.97</f>
        <v>539949134.69000006</v>
      </c>
      <c r="E27" s="32">
        <f>377113201.15+1508605.4-292702.65</f>
        <v>378329103.89999998</v>
      </c>
      <c r="F27" s="32">
        <f>379974191.43+1262982-312780.99</f>
        <v>380924392.44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D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5:B5"/>
    <mergeCell ref="C5:C6"/>
    <mergeCell ref="D5:D6"/>
    <mergeCell ref="E5:E6"/>
    <mergeCell ref="F5:F6"/>
    <mergeCell ref="C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2023-06-30T06:54:10Z</dcterms:modified>
</cp:coreProperties>
</file>