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Март" sheetId="10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07" l="1"/>
  <c r="D23" i="107"/>
  <c r="D40" i="107" l="1"/>
  <c r="D39" i="107"/>
  <c r="D37" i="107"/>
  <c r="D35" i="107"/>
  <c r="D34" i="107"/>
  <c r="D33" i="107"/>
  <c r="D31" i="107"/>
  <c r="D30" i="107"/>
  <c r="D29" i="107"/>
  <c r="D28" i="107"/>
  <c r="F27" i="107"/>
  <c r="E27" i="107"/>
  <c r="E26" i="107" s="1"/>
  <c r="E25" i="107" s="1"/>
  <c r="E24" i="107" s="1"/>
  <c r="D26" i="107"/>
  <c r="D25" i="107" s="1"/>
  <c r="D24" i="107" s="1"/>
  <c r="F26" i="107"/>
  <c r="F25" i="107" s="1"/>
  <c r="F24" i="107" s="1"/>
  <c r="F23" i="107"/>
  <c r="E23" i="107"/>
  <c r="E22" i="107" s="1"/>
  <c r="E21" i="107" s="1"/>
  <c r="E20" i="107" s="1"/>
  <c r="D22" i="107"/>
  <c r="D21" i="107" s="1"/>
  <c r="D20" i="107" s="1"/>
  <c r="F22" i="107"/>
  <c r="F21" i="107" s="1"/>
  <c r="F20" i="107" s="1"/>
  <c r="F17" i="107"/>
  <c r="E17" i="107"/>
  <c r="D17" i="107"/>
  <c r="F15" i="107"/>
  <c r="F14" i="107" s="1"/>
  <c r="F13" i="107" s="1"/>
  <c r="E15" i="107"/>
  <c r="E14" i="107" s="1"/>
  <c r="E13" i="107" s="1"/>
  <c r="D15" i="107"/>
  <c r="D14" i="107"/>
  <c r="D13" i="107" s="1"/>
  <c r="F11" i="107"/>
  <c r="E11" i="107"/>
  <c r="D11" i="107"/>
  <c r="F9" i="107"/>
  <c r="F8" i="107" s="1"/>
  <c r="E9" i="107"/>
  <c r="E8" i="107" s="1"/>
  <c r="D9" i="107"/>
  <c r="D8" i="107"/>
  <c r="F19" i="107" l="1"/>
  <c r="F7" i="107" s="1"/>
  <c r="D19" i="107"/>
  <c r="D7" i="107" s="1"/>
  <c r="E7" i="107"/>
  <c r="E19" i="107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<sst xmlns="http://schemas.openxmlformats.org/spreadsheetml/2006/main" count="102" uniqueCount="83">
  <si>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</si>
  <si>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</si>
  <si>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</si>
  <si>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</si>
  <si>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</si>
  <si>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</si>
  <si>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</si>
  <si>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</si>
  <si>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</si>
  <si>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</si>
  <si>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</si>
  <si>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</si>
  <si>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</si>
  <si>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</si>
  <si>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</si>
  <si>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</si>
  <si>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</si>
  <si>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</si>
  <si>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</si>
  <si>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</si>
  <si>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</si>
  <si>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</si>
  <si>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</si>
  <si>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</si>
  <si>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</si>
  <si>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</si>
  <si>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</si>
  <si>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</si>
  <si>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</si>
  <si>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</si>
  <si>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</si>
  <si>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</si>
  <si>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</si>
  <si>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</si>
  <si>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</si>
  <si>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</si>
  <si>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</si>
  <si>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</si>
  <si>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</si>
  <si>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</si>
  <si>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</si>
  <si>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</si>
  <si>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</si>
  <si>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</si>
  <si>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</si>
  <si>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</si>
  <si>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</si>
  <si>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</si>
  <si>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</si>
  <si>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</si>
  <si>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</si>
  <si>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</si>
  <si>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</si>
  <si>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</si>
  <si>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</si>
  <si>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</si>
  <si>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</si>
  <si>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</si>
  <si>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</si>
  <si>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</si>
  <si>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</si>
  <si>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</si>
  <si>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</si>
  <si>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</si>
  <si>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</si>
  <si>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</si>
  <si>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</si>
  <si>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</si>
  <si>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</si>
  <si>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</si>
  <si>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</si>
  <si>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</si>
  <si>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</si>
  <si>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</si>
  <si>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</si>
  <si>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</si>
  <si>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</si>
  <si>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</si>
  <si>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</si>
  <si>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2024 год и на плановый период 2025 и 2026 годов                                                       </t>
  </si>
  <si>
    <t>2026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</si>
  <si>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                                                      на 2024 год и на плановый период 2025 и 2026 годов"</t>
  </si>
  <si>
    <t>(в редакции решения Совета от 28.03.2024 №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</si>
</sst>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16" workbookViewId="0">
      <selection activeCell="C44" sqref="C43:G4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5" t="s">
        <v>81</v>
      </c>
      <c r="B1" s="36"/>
      <c r="C1" s="36"/>
      <c r="D1" s="36"/>
      <c r="E1" s="36"/>
      <c r="F1" s="36"/>
    </row>
    <row r="2" spans="1:6" ht="45.75" customHeight="1" x14ac:dyDescent="0.3">
      <c r="A2" s="37" t="s">
        <v>79</v>
      </c>
      <c r="B2" s="38"/>
      <c r="C2" s="38"/>
      <c r="D2" s="38"/>
      <c r="E2" s="38"/>
      <c r="F2" s="38"/>
    </row>
    <row r="3" spans="1:6" ht="24.75" customHeight="1" x14ac:dyDescent="0.25">
      <c r="A3" s="46" t="s">
        <v>82</v>
      </c>
      <c r="B3" s="47"/>
      <c r="C3" s="47"/>
      <c r="D3" s="47"/>
      <c r="E3" s="47"/>
      <c r="F3" s="47"/>
    </row>
    <row r="4" spans="1:6" ht="18" customHeight="1" x14ac:dyDescent="0.25">
      <c r="B4" s="39"/>
      <c r="C4" s="39"/>
      <c r="D4" s="39"/>
      <c r="E4" s="40" t="s">
        <v>62</v>
      </c>
      <c r="F4" s="40"/>
    </row>
    <row r="5" spans="1:6" ht="51" customHeight="1" x14ac:dyDescent="0.25">
      <c r="A5" s="41" t="s">
        <v>0</v>
      </c>
      <c r="B5" s="42"/>
      <c r="C5" s="43" t="s">
        <v>39</v>
      </c>
      <c r="D5" s="43" t="s">
        <v>64</v>
      </c>
      <c r="E5" s="43" t="s">
        <v>77</v>
      </c>
      <c r="F5" s="43" t="s">
        <v>80</v>
      </c>
    </row>
    <row r="6" spans="1:6" ht="71.25" customHeight="1" x14ac:dyDescent="0.25">
      <c r="A6" s="14" t="s">
        <v>37</v>
      </c>
      <c r="B6" s="34" t="s">
        <v>38</v>
      </c>
      <c r="C6" s="44"/>
      <c r="D6" s="45"/>
      <c r="E6" s="45"/>
      <c r="F6" s="45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40371830.450000048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65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66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67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68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78</v>
      </c>
      <c r="C12" s="28" t="s">
        <v>69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70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71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72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73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75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74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76</v>
      </c>
      <c r="D19" s="31">
        <f>D24+D20</f>
        <v>40371830.450000048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-574754448.13999999</v>
      </c>
      <c r="E20" s="21">
        <f t="shared" si="7"/>
        <v>-526739809.27999997</v>
      </c>
      <c r="F20" s="21">
        <f t="shared" si="7"/>
        <v>-575742358.78999996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-574754448.13999999</v>
      </c>
      <c r="E21" s="29">
        <f t="shared" si="7"/>
        <v>-526739809.27999997</v>
      </c>
      <c r="F21" s="29">
        <f t="shared" si="7"/>
        <v>-575742358.78999996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-574754448.13999999</v>
      </c>
      <c r="E22" s="29">
        <f t="shared" si="8"/>
        <v>-526739809.27999997</v>
      </c>
      <c r="F22" s="29">
        <f t="shared" si="8"/>
        <v>-575742358.78999996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-(551050276.38+334318.56+18932071.2+4437782)</f>
        <v>-574754448.13999999</v>
      </c>
      <c r="E23" s="32">
        <f>-(526505719.28+234090)</f>
        <v>-526739809.27999997</v>
      </c>
      <c r="F23" s="32">
        <f>-(575254968.79+487390)</f>
        <v>-575742358.78999996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615126278.59000003</v>
      </c>
      <c r="E24" s="21">
        <f t="shared" si="9"/>
        <v>526739809.27999997</v>
      </c>
      <c r="F24" s="21">
        <f t="shared" si="9"/>
        <v>575742358.78999996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615126278.59000003</v>
      </c>
      <c r="E25" s="29">
        <f t="shared" si="9"/>
        <v>526739809.27999997</v>
      </c>
      <c r="F25" s="29">
        <f t="shared" si="9"/>
        <v>575742358.78999996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615126278.59000003</v>
      </c>
      <c r="E26" s="29">
        <f t="shared" si="10"/>
        <v>526739809.27999997</v>
      </c>
      <c r="F26" s="29">
        <f t="shared" si="10"/>
        <v>575742358.78999996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551050276.38+40767930.69+18930746.08+4377325.44</f>
        <v>615126278.59000003</v>
      </c>
      <c r="E27" s="32">
        <f>526505719.28+234090</f>
        <v>526739809.27999997</v>
      </c>
      <c r="F27" s="32">
        <f>575254968.79+487390</f>
        <v>575742358.78999996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C44" s="33"/>
      <c r="D44" s="7"/>
      <c r="E44" s="7"/>
      <c r="F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A5:B5"/>
    <mergeCell ref="C5:C6"/>
    <mergeCell ref="D5:D6"/>
    <mergeCell ref="E5:E6"/>
    <mergeCell ref="F5:F6"/>
    <mergeCell ref="A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2024-03-28T10:34:16Z</dcterms:modified>
</cp:coreProperties>
</file>