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Май" sheetId="99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99" l="1"/>
  <c r="D23" i="99"/>
  <c r="D40" i="99" l="1"/>
  <c r="D39" i="99" s="1"/>
  <c r="D37" i="99"/>
  <c r="D35" i="99"/>
  <c r="D34" i="99" s="1"/>
  <c r="D33" i="99" s="1"/>
  <c r="D31" i="99"/>
  <c r="D30" i="99"/>
  <c r="D29" i="99" s="1"/>
  <c r="F27" i="99"/>
  <c r="F26" i="99" s="1"/>
  <c r="F25" i="99" s="1"/>
  <c r="F24" i="99" s="1"/>
  <c r="E27" i="99"/>
  <c r="E26" i="99" s="1"/>
  <c r="E25" i="99" s="1"/>
  <c r="E24" i="99" s="1"/>
  <c r="D26" i="99"/>
  <c r="D25" i="99" s="1"/>
  <c r="D24" i="99" s="1"/>
  <c r="F23" i="99"/>
  <c r="F22" i="99" s="1"/>
  <c r="F21" i="99" s="1"/>
  <c r="F20" i="99" s="1"/>
  <c r="E23" i="99"/>
  <c r="E22" i="99" s="1"/>
  <c r="E21" i="99" s="1"/>
  <c r="E20" i="99" s="1"/>
  <c r="D22" i="99"/>
  <c r="D21" i="99" s="1"/>
  <c r="D20" i="99" s="1"/>
  <c r="F17" i="99"/>
  <c r="E17" i="99"/>
  <c r="E14" i="99" s="1"/>
  <c r="E13" i="99" s="1"/>
  <c r="D17" i="99"/>
  <c r="F15" i="99"/>
  <c r="E15" i="99"/>
  <c r="D15" i="99"/>
  <c r="D14" i="99" s="1"/>
  <c r="D13" i="99" s="1"/>
  <c r="F14" i="99"/>
  <c r="F13" i="99" s="1"/>
  <c r="F11" i="99"/>
  <c r="E11" i="99"/>
  <c r="E8" i="99" s="1"/>
  <c r="D11" i="99"/>
  <c r="F9" i="99"/>
  <c r="E9" i="99"/>
  <c r="D9" i="99"/>
  <c r="D8" i="99" s="1"/>
  <c r="F8" i="99"/>
  <c r="E19" i="99" l="1"/>
  <c r="E7" i="99" s="1"/>
  <c r="F19" i="99"/>
  <c r="F7" i="99" s="1"/>
  <c r="D19" i="99"/>
  <c r="D7" i="99" s="1"/>
  <c r="D28" i="99"/>
</calcChain>
</file>

<file path=xl/sharedStrings.xml><?xml version="1.0" encoding="utf-8"?>
<sst xmlns="http://schemas.openxmlformats.org/spreadsheetml/2006/main" count="102" uniqueCount="83">
  <si>
    <t>Код классификации источников финансирования дефицитов бюджетов</t>
  </si>
  <si>
    <t>000 01 06 00 00 00 0000 000</t>
  </si>
  <si>
    <t>Иные источники внутреннего финансирования дефицитов бюджетов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</si>
  <si>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</si>
  <si>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</si>
  <si>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</si>
  <si>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</si>
  <si>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000 01 06 04 01 05 0000 810</t>
  </si>
  <si>
    <t>000 01 06 05 01 05 0000 640</t>
  </si>
  <si>
    <t>000 01 06 05 02 05 0000 640</t>
  </si>
  <si>
    <t>000 01 06 05 02 05 0000 540</t>
  </si>
  <si>
    <t>Увеличение остатков средств бюджетов</t>
  </si>
  <si>
    <t xml:space="preserve">Увеличение прочих остатков средств бюджетов                   </t>
  </si>
  <si>
    <t xml:space="preserve">Увеличение прочих остатков денежных средств бюджетов                   </t>
  </si>
  <si>
    <t xml:space="preserve">Увеличение прочих остатков денежных средств бюджетов муниципальных районов                  </t>
  </si>
  <si>
    <t>Уменьшение остатков средств бюджетов</t>
  </si>
  <si>
    <t xml:space="preserve">Уменьшение прочих  остатков средств бюджетов  </t>
  </si>
  <si>
    <t xml:space="preserve">Уменьшение прочих  остатков денежных средств бюджетов  </t>
  </si>
  <si>
    <t xml:space="preserve">Уменьшение прочих остатков денежных средств бюджетов муниципальных районов                  </t>
  </si>
  <si>
    <t>Исполнение государственных и муниципальных гарантий</t>
  </si>
  <si>
    <t xml:space="preserve">Исполнение государственных и муниципальных гарантий в валюте Российской Федерации 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</si>
  <si>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</si>
  <si>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</si>
  <si>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</si>
  <si>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</si>
  <si>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</si>
  <si>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</si>
  <si>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</si>
  <si>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000 01 06 04 00 00 0000 000</t>
  </si>
  <si>
    <t>000 01 06 04 01 00 0000 000</t>
  </si>
  <si>
    <t xml:space="preserve"> 000 01 06 04 01 00 0000 800</t>
  </si>
  <si>
    <t>000 01 06 05 00 00 0000 000</t>
  </si>
  <si>
    <t>000 01 06 05 00 00 0000 600</t>
  </si>
  <si>
    <t>000 01 06 05 01 00 0000 600</t>
  </si>
  <si>
    <t xml:space="preserve"> 000 01 06 05 02 00 0000 600</t>
  </si>
  <si>
    <t xml:space="preserve"> 000 01 06 05 00 00 0000 500</t>
  </si>
  <si>
    <t>000 01 06 05 02 00 0000 500</t>
  </si>
  <si>
    <t>главного администратора</t>
  </si>
  <si>
    <t>группы, подгруппы, статьи, вида источников финансирования дефицита</t>
  </si>
  <si>
    <t>Наименование кода группы, подгруппы, статьи, вида источников финансирования дефицита</t>
  </si>
  <si>
    <t>092</t>
  </si>
  <si>
    <t>01 00 00 00 00 0000 000</t>
  </si>
  <si>
    <t>01 05 00 00 00 0000 000</t>
  </si>
  <si>
    <t>01 05 00 00 00 0000 500</t>
  </si>
  <si>
    <t>01 05 02 00 00 0000 500</t>
  </si>
  <si>
    <t>01 05 02 01 00 0000 510</t>
  </si>
  <si>
    <t>01 05 02 01 05 0000 510</t>
  </si>
  <si>
    <t>01 05 00 00 00 0000 600</t>
  </si>
  <si>
    <t>01 05 02 00 00 0000 600</t>
  </si>
  <si>
    <t>01 05 02 01 00 0000 610</t>
  </si>
  <si>
    <t>01 05 02 01 05 0000 610</t>
  </si>
  <si>
    <t>01 03 00 00 00 0000 000</t>
  </si>
  <si>
    <t>01 03 01 00 00 0000 000</t>
  </si>
  <si>
    <t xml:space="preserve"> 01 03 01 00 05 0000 710</t>
  </si>
  <si>
    <t xml:space="preserve"> 01 03 01 00 05 0000 810
</t>
  </si>
  <si>
    <t xml:space="preserve"> 01 03 01 00 00 0000 700</t>
  </si>
  <si>
    <t xml:space="preserve"> 01 03 01 00 00 0000 800
</t>
  </si>
  <si>
    <t>303</t>
  </si>
  <si>
    <t xml:space="preserve"> 01 02 00 00 00 0000 000
</t>
  </si>
  <si>
    <t>01 02 00 00 00 0000 700</t>
  </si>
  <si>
    <t xml:space="preserve">01 02 00 00 00 0000 800
</t>
  </si>
  <si>
    <t xml:space="preserve"> 01 02 00 00 05 0000 710
</t>
  </si>
  <si>
    <t>Единица измерения: руб.</t>
  </si>
  <si>
    <t xml:space="preserve">Источники внутреннего финансирования дефицитов бюджетов </t>
  </si>
  <si>
    <t>2023 год</t>
  </si>
  <si>
    <t>2024 год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</si>
  <si>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</si>
  <si>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</si>
  <si>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</si>
  <si>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</si>
  <si>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</si>
  <si>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</si>
  <si>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</si>
  <si>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</si>
  <si>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</si>
  <si>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</si>
  <si>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</si>
  <si>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</si>
  <si>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 xml:space="preserve">Источники внутреннего финансирования дефицита бюджета Приволжского муниципального района                                                                                       на 2023 год и на плановый период 2024 и 2025 годов                                                       </t>
  </si>
  <si>
    <t>2025 год</t>
  </si>
  <si>
    <t xml:space="preserve"> 01 02 00 00 05 0000 810</t>
  </si>
  <si>
    <t>Приложение 3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от 22.12.2022 № 90                                                                                                                                                                                     "О бюджете Приволжского муниципального района                                                                                                                          на 2023 год и на плановый период 2024 и 2025 годов"</t>
  </si>
  <si>
    <t>(в редакции решения Совета от 25.05.2023 № 31)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</si>
</sst>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right"/>
    </xf>
    <xf numFmtId="4" fontId="0" fillId="0" borderId="0" xfId="0" applyNumberFormat="1" applyBorder="1"/>
    <xf numFmtId="4" fontId="0" fillId="0" borderId="0" xfId="0" applyNumberFormat="1" applyBorder="1" applyAlignment="1">
      <alignment horizontal="right"/>
    </xf>
    <xf numFmtId="4" fontId="0" fillId="0" borderId="0" xfId="0" applyNumberFormat="1" applyFill="1" applyBorder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0" applyFont="1" applyBorder="1" applyAlignment="1">
      <alignment horizontal="center" vertical="top" wrapText="1"/>
    </xf>
    <xf numFmtId="0" fontId="8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9" fillId="0" borderId="0" xfId="0" applyFont="1" applyAlignment="1"/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workbookViewId="0">
      <selection activeCell="A4" sqref="A4"/>
    </sheetView>
  </sheetViews>
  <sheetFormatPr defaultRowHeight="15" x14ac:dyDescent="0.25"/>
  <cols>
    <col min="1" max="1" width="10.42578125" customWidth="1"/>
    <col min="2" max="2" width="26.28515625" customWidth="1"/>
    <col min="3" max="3" width="52.7109375" customWidth="1"/>
    <col min="4" max="4" width="19.28515625" customWidth="1"/>
    <col min="5" max="5" width="18.140625" customWidth="1"/>
    <col min="6" max="6" width="19.28515625" customWidth="1"/>
  </cols>
  <sheetData>
    <row r="1" spans="1:6" ht="97.5" customHeight="1" x14ac:dyDescent="0.25">
      <c r="C1" s="39" t="s">
        <v>81</v>
      </c>
      <c r="D1" s="40"/>
      <c r="E1" s="40"/>
      <c r="F1" s="40"/>
    </row>
    <row r="2" spans="1:6" ht="48.75" customHeight="1" x14ac:dyDescent="0.3">
      <c r="A2" s="41" t="s">
        <v>78</v>
      </c>
      <c r="B2" s="42"/>
      <c r="C2" s="42"/>
      <c r="D2" s="42"/>
      <c r="E2" s="42"/>
      <c r="F2" s="42"/>
    </row>
    <row r="3" spans="1:6" ht="24.75" customHeight="1" x14ac:dyDescent="0.25">
      <c r="A3" s="43" t="s">
        <v>82</v>
      </c>
      <c r="B3" s="44"/>
      <c r="C3" s="44"/>
      <c r="D3" s="44"/>
      <c r="E3" s="44"/>
      <c r="F3" s="44"/>
    </row>
    <row r="4" spans="1:6" ht="18" customHeight="1" x14ac:dyDescent="0.25">
      <c r="B4" s="45"/>
      <c r="C4" s="45"/>
      <c r="D4" s="45"/>
      <c r="E4" s="46" t="s">
        <v>62</v>
      </c>
      <c r="F4" s="46"/>
    </row>
    <row r="5" spans="1:6" ht="51" customHeight="1" x14ac:dyDescent="0.25">
      <c r="A5" s="34" t="s">
        <v>0</v>
      </c>
      <c r="B5" s="35"/>
      <c r="C5" s="36" t="s">
        <v>39</v>
      </c>
      <c r="D5" s="36" t="s">
        <v>64</v>
      </c>
      <c r="E5" s="36" t="s">
        <v>65</v>
      </c>
      <c r="F5" s="36" t="s">
        <v>79</v>
      </c>
    </row>
    <row r="6" spans="1:6" ht="71.25" customHeight="1" x14ac:dyDescent="0.25">
      <c r="A6" s="14" t="s">
        <v>37</v>
      </c>
      <c r="B6" s="33" t="s">
        <v>38</v>
      </c>
      <c r="C6" s="37"/>
      <c r="D6" s="38"/>
      <c r="E6" s="38"/>
      <c r="F6" s="38"/>
    </row>
    <row r="7" spans="1:6" ht="30.75" customHeight="1" x14ac:dyDescent="0.25">
      <c r="A7" s="15" t="s">
        <v>40</v>
      </c>
      <c r="B7" s="16" t="s">
        <v>41</v>
      </c>
      <c r="C7" s="16" t="s">
        <v>63</v>
      </c>
      <c r="D7" s="17">
        <f>D8+D13+D19</f>
        <v>35605945.150000036</v>
      </c>
      <c r="E7" s="17">
        <f>E8+E13+E19</f>
        <v>0</v>
      </c>
      <c r="F7" s="17">
        <f>F8+F13+F19</f>
        <v>0</v>
      </c>
    </row>
    <row r="8" spans="1:6" ht="35.25" customHeight="1" x14ac:dyDescent="0.25">
      <c r="A8" s="18" t="s">
        <v>40</v>
      </c>
      <c r="B8" s="19" t="s">
        <v>58</v>
      </c>
      <c r="C8" s="20" t="s">
        <v>66</v>
      </c>
      <c r="D8" s="21">
        <f>D9+D11</f>
        <v>0</v>
      </c>
      <c r="E8" s="21">
        <f t="shared" ref="E8:F8" si="0">E9+E11</f>
        <v>0</v>
      </c>
      <c r="F8" s="21">
        <f t="shared" si="0"/>
        <v>0</v>
      </c>
    </row>
    <row r="9" spans="1:6" ht="35.25" customHeight="1" x14ac:dyDescent="0.25">
      <c r="A9" s="22" t="s">
        <v>40</v>
      </c>
      <c r="B9" s="23" t="s">
        <v>59</v>
      </c>
      <c r="C9" s="24" t="s">
        <v>67</v>
      </c>
      <c r="D9" s="25">
        <f>D10</f>
        <v>0</v>
      </c>
      <c r="E9" s="25">
        <f t="shared" ref="E9:F9" si="1">E10</f>
        <v>0</v>
      </c>
      <c r="F9" s="25">
        <f t="shared" si="1"/>
        <v>0</v>
      </c>
    </row>
    <row r="10" spans="1:6" ht="54.75" customHeight="1" x14ac:dyDescent="0.25">
      <c r="A10" s="26" t="s">
        <v>40</v>
      </c>
      <c r="B10" s="27" t="s">
        <v>61</v>
      </c>
      <c r="C10" s="28" t="s">
        <v>68</v>
      </c>
      <c r="D10" s="29">
        <v>0</v>
      </c>
      <c r="E10" s="29">
        <v>0</v>
      </c>
      <c r="F10" s="29">
        <v>0</v>
      </c>
    </row>
    <row r="11" spans="1:6" ht="47.25" x14ac:dyDescent="0.25">
      <c r="A11" s="22" t="s">
        <v>40</v>
      </c>
      <c r="B11" s="23" t="s">
        <v>60</v>
      </c>
      <c r="C11" s="24" t="s">
        <v>69</v>
      </c>
      <c r="D11" s="25">
        <f>D12</f>
        <v>0</v>
      </c>
      <c r="E11" s="25">
        <f t="shared" ref="E11:F11" si="2">E12</f>
        <v>0</v>
      </c>
      <c r="F11" s="25">
        <f t="shared" si="2"/>
        <v>0</v>
      </c>
    </row>
    <row r="12" spans="1:6" ht="46.5" customHeight="1" x14ac:dyDescent="0.25">
      <c r="A12" s="26" t="s">
        <v>40</v>
      </c>
      <c r="B12" s="27" t="s">
        <v>80</v>
      </c>
      <c r="C12" s="28" t="s">
        <v>70</v>
      </c>
      <c r="D12" s="29">
        <v>0</v>
      </c>
      <c r="E12" s="29">
        <v>0</v>
      </c>
      <c r="F12" s="29">
        <v>0</v>
      </c>
    </row>
    <row r="13" spans="1:6" ht="36.75" customHeight="1" x14ac:dyDescent="0.25">
      <c r="A13" s="18" t="s">
        <v>57</v>
      </c>
      <c r="B13" s="19" t="s">
        <v>51</v>
      </c>
      <c r="C13" s="20" t="s">
        <v>71</v>
      </c>
      <c r="D13" s="21">
        <f>D14+D17</f>
        <v>0</v>
      </c>
      <c r="E13" s="21">
        <f t="shared" ref="E13:F13" si="3">E14+E17</f>
        <v>0</v>
      </c>
      <c r="F13" s="21">
        <f t="shared" si="3"/>
        <v>0</v>
      </c>
    </row>
    <row r="14" spans="1:6" ht="50.25" customHeight="1" x14ac:dyDescent="0.25">
      <c r="A14" s="22" t="s">
        <v>57</v>
      </c>
      <c r="B14" s="23" t="s">
        <v>52</v>
      </c>
      <c r="C14" s="24" t="s">
        <v>72</v>
      </c>
      <c r="D14" s="25">
        <f>D15+D17</f>
        <v>0</v>
      </c>
      <c r="E14" s="25">
        <f>E15+E17</f>
        <v>0</v>
      </c>
      <c r="F14" s="25">
        <f>F15+F17</f>
        <v>0</v>
      </c>
    </row>
    <row r="15" spans="1:6" ht="48" customHeight="1" x14ac:dyDescent="0.25">
      <c r="A15" s="22" t="s">
        <v>57</v>
      </c>
      <c r="B15" s="23" t="s">
        <v>55</v>
      </c>
      <c r="C15" s="24" t="s">
        <v>73</v>
      </c>
      <c r="D15" s="25">
        <f t="shared" ref="D15:F15" si="4">D16</f>
        <v>0</v>
      </c>
      <c r="E15" s="25">
        <f t="shared" si="4"/>
        <v>0</v>
      </c>
      <c r="F15" s="25">
        <f t="shared" si="4"/>
        <v>0</v>
      </c>
    </row>
    <row r="16" spans="1:6" ht="69" customHeight="1" x14ac:dyDescent="0.25">
      <c r="A16" s="26" t="s">
        <v>57</v>
      </c>
      <c r="B16" s="27" t="s">
        <v>53</v>
      </c>
      <c r="C16" s="28" t="s">
        <v>74</v>
      </c>
      <c r="D16" s="29">
        <v>0</v>
      </c>
      <c r="E16" s="29">
        <v>0</v>
      </c>
      <c r="F16" s="29">
        <v>0</v>
      </c>
    </row>
    <row r="17" spans="1:6" ht="53.25" customHeight="1" x14ac:dyDescent="0.25">
      <c r="A17" s="22" t="s">
        <v>57</v>
      </c>
      <c r="B17" s="23" t="s">
        <v>56</v>
      </c>
      <c r="C17" s="24" t="s">
        <v>76</v>
      </c>
      <c r="D17" s="25">
        <f>D18</f>
        <v>0</v>
      </c>
      <c r="E17" s="25">
        <f t="shared" ref="E17:F17" si="5">E18</f>
        <v>0</v>
      </c>
      <c r="F17" s="25">
        <f t="shared" si="5"/>
        <v>0</v>
      </c>
    </row>
    <row r="18" spans="1:6" ht="67.5" customHeight="1" x14ac:dyDescent="0.25">
      <c r="A18" s="26" t="s">
        <v>57</v>
      </c>
      <c r="B18" s="27" t="s">
        <v>54</v>
      </c>
      <c r="C18" s="28" t="s">
        <v>75</v>
      </c>
      <c r="D18" s="29">
        <v>0</v>
      </c>
      <c r="E18" s="29">
        <v>0</v>
      </c>
      <c r="F18" s="29">
        <v>0</v>
      </c>
    </row>
    <row r="19" spans="1:6" ht="33" customHeight="1" x14ac:dyDescent="0.25">
      <c r="A19" s="15" t="s">
        <v>40</v>
      </c>
      <c r="B19" s="30" t="s">
        <v>42</v>
      </c>
      <c r="C19" s="16" t="s">
        <v>77</v>
      </c>
      <c r="D19" s="31">
        <f>D24+D20</f>
        <v>35605945.150000036</v>
      </c>
      <c r="E19" s="31">
        <f t="shared" ref="E19:F19" si="6">E24+E20</f>
        <v>0</v>
      </c>
      <c r="F19" s="31">
        <f t="shared" si="6"/>
        <v>0</v>
      </c>
    </row>
    <row r="20" spans="1:6" ht="18.75" customHeight="1" x14ac:dyDescent="0.25">
      <c r="A20" s="18" t="s">
        <v>40</v>
      </c>
      <c r="B20" s="20" t="s">
        <v>43</v>
      </c>
      <c r="C20" s="20" t="s">
        <v>11</v>
      </c>
      <c r="D20" s="21">
        <f t="shared" ref="D20:F21" si="7">D21</f>
        <v>-502222257.56999999</v>
      </c>
      <c r="E20" s="21">
        <f t="shared" si="7"/>
        <v>-378329103.89999998</v>
      </c>
      <c r="F20" s="21">
        <f t="shared" si="7"/>
        <v>-380924392.44</v>
      </c>
    </row>
    <row r="21" spans="1:6" ht="20.25" customHeight="1" x14ac:dyDescent="0.25">
      <c r="A21" s="26" t="s">
        <v>40</v>
      </c>
      <c r="B21" s="28" t="s">
        <v>44</v>
      </c>
      <c r="C21" s="28" t="s">
        <v>12</v>
      </c>
      <c r="D21" s="29">
        <f>D22</f>
        <v>-502222257.56999999</v>
      </c>
      <c r="E21" s="29">
        <f t="shared" si="7"/>
        <v>-378329103.89999998</v>
      </c>
      <c r="F21" s="29">
        <f t="shared" si="7"/>
        <v>-380924392.44</v>
      </c>
    </row>
    <row r="22" spans="1:6" ht="31.5" customHeight="1" x14ac:dyDescent="0.25">
      <c r="A22" s="26" t="s">
        <v>40</v>
      </c>
      <c r="B22" s="28" t="s">
        <v>45</v>
      </c>
      <c r="C22" s="28" t="s">
        <v>13</v>
      </c>
      <c r="D22" s="29">
        <f t="shared" ref="D22:F22" si="8">D23</f>
        <v>-502222257.56999999</v>
      </c>
      <c r="E22" s="29">
        <f t="shared" si="8"/>
        <v>-378329103.89999998</v>
      </c>
      <c r="F22" s="29">
        <f t="shared" si="8"/>
        <v>-380924392.44</v>
      </c>
    </row>
    <row r="23" spans="1:6" ht="34.5" customHeight="1" x14ac:dyDescent="0.25">
      <c r="A23" s="26" t="s">
        <v>40</v>
      </c>
      <c r="B23" s="28" t="s">
        <v>46</v>
      </c>
      <c r="C23" s="28" t="s">
        <v>14</v>
      </c>
      <c r="D23" s="29">
        <f>(-434961744.55-51703331.15-2108537.17-2313350.7-11135294)</f>
        <v>-502222257.56999999</v>
      </c>
      <c r="E23" s="32">
        <f>(-377113201.15-1508605.4+292702.65)</f>
        <v>-378329103.89999998</v>
      </c>
      <c r="F23" s="32">
        <f>(-379974191.43-1262982+312780.99)</f>
        <v>-380924392.44</v>
      </c>
    </row>
    <row r="24" spans="1:6" ht="23.25" customHeight="1" x14ac:dyDescent="0.25">
      <c r="A24" s="18" t="s">
        <v>40</v>
      </c>
      <c r="B24" s="20" t="s">
        <v>47</v>
      </c>
      <c r="C24" s="20" t="s">
        <v>15</v>
      </c>
      <c r="D24" s="21">
        <f t="shared" ref="D24:F25" si="9">D25</f>
        <v>537828202.72000003</v>
      </c>
      <c r="E24" s="21">
        <f t="shared" si="9"/>
        <v>378329103.89999998</v>
      </c>
      <c r="F24" s="21">
        <f t="shared" si="9"/>
        <v>380924392.44</v>
      </c>
    </row>
    <row r="25" spans="1:6" ht="21.75" customHeight="1" x14ac:dyDescent="0.25">
      <c r="A25" s="26" t="s">
        <v>40</v>
      </c>
      <c r="B25" s="28" t="s">
        <v>48</v>
      </c>
      <c r="C25" s="28" t="s">
        <v>16</v>
      </c>
      <c r="D25" s="29">
        <f>D26</f>
        <v>537828202.72000003</v>
      </c>
      <c r="E25" s="29">
        <f t="shared" si="9"/>
        <v>378329103.89999998</v>
      </c>
      <c r="F25" s="29">
        <f t="shared" si="9"/>
        <v>380924392.44</v>
      </c>
    </row>
    <row r="26" spans="1:6" ht="31.5" x14ac:dyDescent="0.25">
      <c r="A26" s="26" t="s">
        <v>40</v>
      </c>
      <c r="B26" s="28" t="s">
        <v>49</v>
      </c>
      <c r="C26" s="28" t="s">
        <v>17</v>
      </c>
      <c r="D26" s="29">
        <f t="shared" ref="D26:F26" si="10">D27</f>
        <v>537828202.72000003</v>
      </c>
      <c r="E26" s="29">
        <f t="shared" si="10"/>
        <v>378329103.89999998</v>
      </c>
      <c r="F26" s="29">
        <f t="shared" si="10"/>
        <v>380924392.44</v>
      </c>
    </row>
    <row r="27" spans="1:6" ht="31.5" x14ac:dyDescent="0.25">
      <c r="A27" s="26" t="s">
        <v>40</v>
      </c>
      <c r="B27" s="28" t="s">
        <v>50</v>
      </c>
      <c r="C27" s="28" t="s">
        <v>18</v>
      </c>
      <c r="D27" s="29">
        <f>434961744.55+22166220.58+51598823.15+3475726.22+4978402.6+20647285.62</f>
        <v>537828202.72000003</v>
      </c>
      <c r="E27" s="32">
        <f>377113201.15+1508605.4-292702.65</f>
        <v>378329103.89999998</v>
      </c>
      <c r="F27" s="32">
        <f>379974191.43+1262982-312780.99</f>
        <v>380924392.44</v>
      </c>
    </row>
    <row r="28" spans="1:6" ht="28.5" hidden="1" x14ac:dyDescent="0.25">
      <c r="B28" s="13" t="s">
        <v>1</v>
      </c>
      <c r="C28" s="1" t="s">
        <v>2</v>
      </c>
      <c r="D28" s="2">
        <f t="shared" ref="D28" si="11">D29+D33</f>
        <v>0</v>
      </c>
    </row>
    <row r="29" spans="1:6" ht="31.5" hidden="1" customHeight="1" x14ac:dyDescent="0.25">
      <c r="B29" s="3" t="s">
        <v>28</v>
      </c>
      <c r="C29" s="4" t="s">
        <v>19</v>
      </c>
      <c r="D29" s="5">
        <f t="shared" ref="D29:D31" si="12">D30</f>
        <v>0</v>
      </c>
    </row>
    <row r="30" spans="1:6" ht="45.75" hidden="1" customHeight="1" x14ac:dyDescent="0.25">
      <c r="B30" s="3" t="s">
        <v>29</v>
      </c>
      <c r="C30" s="4" t="s">
        <v>20</v>
      </c>
      <c r="D30" s="5">
        <f t="shared" si="12"/>
        <v>0</v>
      </c>
    </row>
    <row r="31" spans="1:6" ht="131.25" hidden="1" customHeight="1" x14ac:dyDescent="0.25">
      <c r="B31" s="3" t="s">
        <v>30</v>
      </c>
      <c r="C31" s="4" t="s">
        <v>21</v>
      </c>
      <c r="D31" s="5">
        <f t="shared" si="12"/>
        <v>0</v>
      </c>
    </row>
    <row r="32" spans="1:6" ht="119.25" hidden="1" customHeight="1" x14ac:dyDescent="0.25">
      <c r="B32" s="3" t="s">
        <v>7</v>
      </c>
      <c r="C32" s="4" t="s">
        <v>3</v>
      </c>
      <c r="D32" s="5">
        <v>0</v>
      </c>
    </row>
    <row r="33" spans="2:6" ht="46.5" hidden="1" customHeight="1" x14ac:dyDescent="0.25">
      <c r="B33" s="3" t="s">
        <v>31</v>
      </c>
      <c r="C33" s="4" t="s">
        <v>22</v>
      </c>
      <c r="D33" s="5">
        <f t="shared" ref="D33" si="13">D34-D39</f>
        <v>0</v>
      </c>
    </row>
    <row r="34" spans="2:6" ht="43.5" hidden="1" customHeight="1" x14ac:dyDescent="0.25">
      <c r="B34" s="3" t="s">
        <v>32</v>
      </c>
      <c r="C34" s="4" t="s">
        <v>23</v>
      </c>
      <c r="D34" s="5">
        <f t="shared" ref="D34" si="14">D35+D37</f>
        <v>0</v>
      </c>
    </row>
    <row r="35" spans="2:6" ht="51.75" hidden="1" customHeight="1" x14ac:dyDescent="0.25">
      <c r="B35" s="3" t="s">
        <v>33</v>
      </c>
      <c r="C35" s="4" t="s">
        <v>24</v>
      </c>
      <c r="D35" s="5">
        <f t="shared" ref="D35" si="15">D36</f>
        <v>0</v>
      </c>
    </row>
    <row r="36" spans="2:6" ht="57" hidden="1" customHeight="1" x14ac:dyDescent="0.25">
      <c r="B36" s="3" t="s">
        <v>8</v>
      </c>
      <c r="C36" s="6" t="s">
        <v>4</v>
      </c>
      <c r="D36" s="5">
        <v>0</v>
      </c>
    </row>
    <row r="37" spans="2:6" ht="63.75" hidden="1" customHeight="1" x14ac:dyDescent="0.25">
      <c r="B37" s="3" t="s">
        <v>34</v>
      </c>
      <c r="C37" s="6" t="s">
        <v>25</v>
      </c>
      <c r="D37" s="5">
        <f t="shared" ref="D37" si="16">D38</f>
        <v>0</v>
      </c>
    </row>
    <row r="38" spans="2:6" ht="79.5" hidden="1" customHeight="1" x14ac:dyDescent="0.25">
      <c r="B38" s="3" t="s">
        <v>9</v>
      </c>
      <c r="C38" s="6" t="s">
        <v>5</v>
      </c>
      <c r="D38" s="5">
        <v>0</v>
      </c>
    </row>
    <row r="39" spans="2:6" ht="43.5" hidden="1" customHeight="1" x14ac:dyDescent="0.25">
      <c r="B39" s="3" t="s">
        <v>35</v>
      </c>
      <c r="C39" s="6" t="s">
        <v>26</v>
      </c>
      <c r="D39" s="5">
        <f t="shared" ref="D39:D40" si="17">D40</f>
        <v>0</v>
      </c>
    </row>
    <row r="40" spans="2:6" ht="63.75" hidden="1" customHeight="1" x14ac:dyDescent="0.25">
      <c r="B40" s="3" t="s">
        <v>36</v>
      </c>
      <c r="C40" s="6" t="s">
        <v>27</v>
      </c>
      <c r="D40" s="5">
        <f t="shared" si="17"/>
        <v>0</v>
      </c>
    </row>
    <row r="41" spans="2:6" ht="79.5" hidden="1" customHeight="1" x14ac:dyDescent="0.25">
      <c r="B41" s="3" t="s">
        <v>10</v>
      </c>
      <c r="C41" s="4" t="s">
        <v>6</v>
      </c>
      <c r="D41" s="5">
        <v>0</v>
      </c>
    </row>
    <row r="44" spans="2:6" x14ac:dyDescent="0.25">
      <c r="B44" s="7"/>
      <c r="D44" s="7"/>
    </row>
    <row r="45" spans="2:6" x14ac:dyDescent="0.25">
      <c r="B45" s="7"/>
      <c r="D45" s="7"/>
      <c r="F45" s="7"/>
    </row>
    <row r="46" spans="2:6" x14ac:dyDescent="0.25">
      <c r="D46" s="10"/>
      <c r="E46" s="8"/>
      <c r="F46" s="7"/>
    </row>
    <row r="47" spans="2:6" x14ac:dyDescent="0.25">
      <c r="B47" s="7"/>
      <c r="D47" s="11"/>
      <c r="E47" s="11"/>
      <c r="F47" s="7"/>
    </row>
    <row r="48" spans="2:6" x14ac:dyDescent="0.25">
      <c r="D48" s="8"/>
      <c r="E48" s="11"/>
      <c r="F48" s="7"/>
    </row>
    <row r="49" spans="4:6" x14ac:dyDescent="0.25">
      <c r="D49" s="9"/>
      <c r="E49" s="11"/>
      <c r="F49" s="7"/>
    </row>
    <row r="50" spans="4:6" x14ac:dyDescent="0.25">
      <c r="D50" s="9"/>
      <c r="E50" s="11"/>
      <c r="F50" s="7"/>
    </row>
    <row r="51" spans="4:6" x14ac:dyDescent="0.25">
      <c r="E51" s="12"/>
      <c r="F51" s="7"/>
    </row>
    <row r="52" spans="4:6" x14ac:dyDescent="0.25">
      <c r="F52" s="7"/>
    </row>
    <row r="53" spans="4:6" x14ac:dyDescent="0.25">
      <c r="F53" s="7"/>
    </row>
  </sheetData>
  <mergeCells count="10">
    <mergeCell ref="C1:F1"/>
    <mergeCell ref="A2:F2"/>
    <mergeCell ref="A3:F3"/>
    <mergeCell ref="B4:D4"/>
    <mergeCell ref="E4:F4"/>
    <mergeCell ref="A5:B5"/>
    <mergeCell ref="C5:C6"/>
    <mergeCell ref="D5:D6"/>
    <mergeCell ref="E5:E6"/>
    <mergeCell ref="F5:F6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Май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2023-05-26T13:49:06Z</dcterms:modified>
</cp:coreProperties>
</file>