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Апрель" sheetId="50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0" l="1"/>
  <c r="E36" i="50"/>
  <c r="D36" i="50"/>
  <c r="C36" i="50"/>
  <c r="C27" i="50" l="1"/>
  <c r="C29" i="50"/>
  <c r="C32" i="50"/>
  <c r="C28" i="50"/>
  <c r="C10" i="50"/>
  <c r="E18" i="50"/>
  <c r="D18" i="50"/>
  <c r="C18" i="50"/>
  <c r="C25" i="50"/>
  <c r="E13" i="50"/>
  <c r="D13" i="50"/>
  <c r="C15" i="50"/>
  <c r="C20" i="50"/>
  <c r="C24" i="50"/>
  <c r="C17" i="50"/>
  <c r="C9" i="50"/>
  <c r="C13" i="50"/>
  <c r="E37" i="50" l="1"/>
  <c r="D37" i="50"/>
  <c r="C37" i="50"/>
  <c r="E35" i="50"/>
  <c r="C35" i="50"/>
  <c r="C34" i="50"/>
  <c r="E33" i="50"/>
  <c r="D33" i="50"/>
  <c r="C33" i="50"/>
  <c r="E32" i="50"/>
  <c r="D32" i="50"/>
  <c r="E31" i="50"/>
  <c r="E26" i="50" s="1"/>
  <c r="D31" i="50"/>
  <c r="C31" i="50"/>
  <c r="D29" i="50"/>
  <c r="E28" i="50"/>
  <c r="D28" i="50"/>
  <c r="C26" i="50"/>
  <c r="D26" i="50"/>
  <c r="E22" i="50"/>
  <c r="D22" i="50"/>
  <c r="C22" i="50"/>
  <c r="C21" i="50"/>
  <c r="E20" i="50"/>
  <c r="C16" i="50"/>
  <c r="E16" i="50"/>
  <c r="D16" i="50"/>
  <c r="C14" i="50"/>
  <c r="E14" i="50"/>
  <c r="D14" i="50"/>
  <c r="C6" i="50"/>
  <c r="E6" i="50"/>
  <c r="D6" i="50"/>
  <c r="E44" i="50" l="1"/>
  <c r="D44" i="50"/>
  <c r="C44" i="50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<sst xmlns="http://schemas.openxmlformats.org/spreadsheetml/2006/main" count="83" uniqueCount="82">
  <si>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</si>
  <si>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</si>
  <si>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</si>
  <si>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</si>
  <si>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</si>
  <si>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</si>
  <si>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</si>
  <si>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</si>
  <si>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</si>
  <si>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</si>
  <si>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</si>
  <si>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</si>
  <si>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</si>
  <si>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</si>
  <si>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</si>
  <si>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</si>
  <si>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</si>
  <si>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</si>
  <si>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</si>
  <si>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</si>
  <si>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</si>
  <si>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</si>
  <si>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</si>
  <si>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</si>
  <si>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</si>
  <si>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</si>
  <si>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</si>
  <si>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</si>
  <si>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</si>
  <si>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</si>
  <si>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</si>
  <si>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</si>
  <si>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</si>
  <si>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</si>
  <si>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</si>
  <si>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</si>
  <si>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</si>
  <si>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</si>
  <si>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</si>
  <si>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</si>
  <si>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</si>
  <si>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</si>
  <si>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</si>
  <si>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</si>
  <si>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</si>
  <si>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</si>
  <si>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</si>
  <si>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</si>
  <si>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</si>
  <si>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</si>
  <si>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</si>
  <si>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</si>
  <si>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</si>
  <si>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</si>
  <si>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</si>
  <si>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</si>
  <si>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</si>
  <si>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</si>
  <si>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</si>
  <si>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</si>
  <si>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</si>
  <si>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</si>
  <si>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</si>
  <si>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</si>
  <si>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</si>
  <si>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</si>
  <si>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</si>
  <si>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</si>
  <si>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</si>
  <si>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</si>
  <si>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</si>
  <si>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</si>
  <si>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</si>
  <si>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</si>
  <si>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</si>
  <si>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</si>
  <si>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</si>
  <si>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</si>
  <si>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</si>
  <si>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</si>
  <si>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</si>
  <si>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27.04.2023 № 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</si>
</sst>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60062672.240000002</v>
      </c>
      <c r="D6" s="5">
        <f t="shared" ref="D6:E6" si="0">SUM(D7:D13)</f>
        <v>51989234.259999998</v>
      </c>
      <c r="E6" s="5">
        <f t="shared" si="0"/>
        <v>52175003.63000001</v>
      </c>
    </row>
    <row r="7" spans="1:5" ht="33" customHeight="1" x14ac:dyDescent="0.25">
      <c r="A7" s="8" t="s">
        <v>0</v>
      </c>
      <c r="B7" s="7" t="s">
        <v>68</v>
      </c>
      <c r="C7" s="2">
        <v>1809780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1151474.78+54542.17+52464.63</f>
        <v>1258481.5799999998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f>34111207.89+16000+198936.67+60078.88</f>
        <v>34386223.440000005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f>1273.98-1273.98</f>
        <v>0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v>13635224.119999999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1798219.9+3696521.05+423486.87+1731844.62+669013+577364.53-423486.87</f>
        <v>8472963.0999999996</v>
      </c>
      <c r="D13" s="3">
        <f>1643249.9+79501.33</f>
        <v>1722751.23</v>
      </c>
      <c r="E13" s="3">
        <f>1685879+80558.09</f>
        <v>1766437.09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178773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111000+100000-32227</f>
        <v>178773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59709346.32</v>
      </c>
      <c r="D16" s="5">
        <f t="shared" ref="D16:E16" si="2">SUM(D17:D21)</f>
        <v>8533603.9699999988</v>
      </c>
      <c r="E16" s="5">
        <f t="shared" si="2"/>
        <v>8838786.6899999995</v>
      </c>
    </row>
    <row r="17" spans="1:5" ht="15.75" x14ac:dyDescent="0.25">
      <c r="A17" s="8" t="s">
        <v>14</v>
      </c>
      <c r="B17" s="7" t="s">
        <v>15</v>
      </c>
      <c r="C17" s="2">
        <f>218139.07+21600+9770.53</f>
        <v>249509.6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f>2778259.27+32227-1815662.58-95561.19</f>
        <v>899262.5</v>
      </c>
      <c r="D18" s="2">
        <f>1790026.61-1510525.28-79501.33</f>
        <v>200000.00000000006</v>
      </c>
      <c r="E18" s="2">
        <f>1811161.71-1530603.62-80558.09</f>
        <v>199999.99999999985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14659800.94+245000+94336.68+10104.88+613259.42+39139040.04+10000</f>
        <v>54771541.960000001</v>
      </c>
      <c r="D20" s="3">
        <v>4187794.29</v>
      </c>
      <c r="E20" s="3">
        <f>8287794.29-4100000</f>
        <v>4187794.29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3191201.1099999994</v>
      </c>
      <c r="D22" s="5">
        <f t="shared" ref="D22:E22" si="3">SUM(D23:D25)</f>
        <v>1639492.93</v>
      </c>
      <c r="E22" s="5">
        <f t="shared" si="3"/>
        <v>1639492.93</v>
      </c>
    </row>
    <row r="23" spans="1:5" ht="15.75" x14ac:dyDescent="0.25">
      <c r="A23" s="8" t="s">
        <v>50</v>
      </c>
      <c r="B23" s="25" t="s">
        <v>51</v>
      </c>
      <c r="C23" s="2">
        <v>20647.68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519970+300000+236384.48-10000</f>
        <v>1046354.48</v>
      </c>
      <c r="D24" s="3">
        <v>491700</v>
      </c>
      <c r="E24" s="3">
        <v>491700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2644145.25-1500000+100000+322150.38+134416.45+423486.87</f>
        <v>2124198.9499999997</v>
      </c>
      <c r="D25" s="3">
        <v>1127145.25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384544951.59000003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150140386.64+103684.64+500000+602189+9940315.36+586068.1+824932.71+1231411.18+12000000+149216.21-6160.81+2860000</f>
        <v>178932043.03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145575727.23+255000+33392+608484.51+2911447.6+3353.38+1073.12+89391.43+164004+49529.43+272268.8+369256+100000+1004791.08</f>
        <v>151437718.58000001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25323877.7+36080.66+25.2+246249.68+50000</f>
        <v>25656233.239999998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26459609.24+127064.13+38373.37+113400+963900+56700+435910+150000</f>
        <v>28344956.739999998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7843586.5999999996</v>
      </c>
      <c r="D33" s="5">
        <f t="shared" ref="D33:E33" si="5">SUM(D34:D36)</f>
        <v>6073622.3700000001</v>
      </c>
      <c r="E33" s="5">
        <f t="shared" si="5"/>
        <v>6044464.7799999993</v>
      </c>
    </row>
    <row r="34" spans="1:5" ht="15.75" x14ac:dyDescent="0.25">
      <c r="A34" s="8">
        <v>1001</v>
      </c>
      <c r="B34" s="7" t="s">
        <v>29</v>
      </c>
      <c r="C34" s="2">
        <f>2036560.2+101191.98</f>
        <v>2137752.1800000002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f>4340853.39+24658.4+1217822.63</f>
        <v>5583334.4199999999</v>
      </c>
      <c r="D36" s="3">
        <f>2773251.9+1217822.63</f>
        <v>3991074.53</v>
      </c>
      <c r="E36" s="3">
        <f>2773251.9+1217822.63</f>
        <v>3991074.53</v>
      </c>
    </row>
    <row r="37" spans="1:5" ht="15.75" x14ac:dyDescent="0.25">
      <c r="A37" s="8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517180917.10000008</v>
      </c>
      <c r="D44" s="5">
        <f t="shared" ref="D44:E44" si="7">D6+D14+D16+D22+D26+D33+D37</f>
        <v>373144623.89999992</v>
      </c>
      <c r="E44" s="5">
        <f t="shared" si="7"/>
        <v>370433329.43999994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2023-04-28T10:22:02Z</dcterms:modified>
</cp:coreProperties>
</file>