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1420EDE-E77A-40F0-AAD2-F6E92A7937B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Сентябрь" sheetId="113" r:id="rId1"/>
  </sheets>
  <calcPr calcId="191029"/>
</workbook>
</file>

<file path=xl/calcChain.xml><?xml version="1.0" encoding="utf-8"?>
<calcChain xmlns="http://schemas.openxmlformats.org/spreadsheetml/2006/main">
  <c r="D27" i="113" l="1"/>
  <c r="D23" i="113"/>
  <c r="D26" i="113" l="1"/>
  <c r="D25" i="113" s="1"/>
  <c r="D24" i="113" s="1"/>
  <c r="D40" i="113"/>
  <c r="D39" i="113"/>
  <c r="D37" i="113"/>
  <c r="D35" i="113"/>
  <c r="D34" i="113" s="1"/>
  <c r="D33" i="113" s="1"/>
  <c r="D31" i="113"/>
  <c r="D30" i="113" s="1"/>
  <c r="D29" i="113" s="1"/>
  <c r="D28" i="113" s="1"/>
  <c r="F27" i="113"/>
  <c r="F26" i="113" s="1"/>
  <c r="F25" i="113" s="1"/>
  <c r="F24" i="113" s="1"/>
  <c r="F19" i="113" s="1"/>
  <c r="F7" i="113" s="1"/>
  <c r="E27" i="113"/>
  <c r="E26" i="113"/>
  <c r="E25" i="113" s="1"/>
  <c r="E24" i="113" s="1"/>
  <c r="F23" i="113"/>
  <c r="F22" i="113" s="1"/>
  <c r="F21" i="113" s="1"/>
  <c r="F20" i="113" s="1"/>
  <c r="E23" i="113"/>
  <c r="E22" i="113"/>
  <c r="E21" i="113" s="1"/>
  <c r="E20" i="113" s="1"/>
  <c r="D22" i="113"/>
  <c r="D21" i="113"/>
  <c r="D20" i="113" s="1"/>
  <c r="F17" i="113"/>
  <c r="E17" i="113"/>
  <c r="E14" i="113" s="1"/>
  <c r="E13" i="113" s="1"/>
  <c r="D17" i="113"/>
  <c r="F15" i="113"/>
  <c r="E15" i="113"/>
  <c r="D15" i="113"/>
  <c r="D14" i="113" s="1"/>
  <c r="D13" i="113" s="1"/>
  <c r="F14" i="113"/>
  <c r="F13" i="113"/>
  <c r="F11" i="113"/>
  <c r="E11" i="113"/>
  <c r="E8" i="113" s="1"/>
  <c r="D11" i="113"/>
  <c r="F9" i="113"/>
  <c r="E9" i="113"/>
  <c r="D9" i="113"/>
  <c r="D8" i="113" s="1"/>
  <c r="F8" i="113"/>
  <c r="D19" i="113" l="1"/>
  <c r="D7" i="113"/>
  <c r="E19" i="113"/>
  <c r="E7" i="113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<sst xmlns="http://schemas.openxmlformats.org/spreadsheetml/2006/main" count="102" uniqueCount="83">
  <si>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</si>
  <si>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</si>
  <si>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</si>
  <si>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</si>
  <si>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</si>
  <si>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</si>
  <si>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</si>
  <si>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</si>
  <si>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</si>
  <si>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</si>
  <si>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</si>
  <si>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</si>
  <si>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</si>
  <si>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</si>
  <si>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</si>
  <si>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</si>
  <si>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</si>
  <si>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</si>
  <si>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</si>
  <si>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</si>
  <si>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</si>
  <si>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</si>
  <si>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</si>
  <si>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</si>
  <si>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</si>
  <si>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</si>
  <si>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</si>
  <si>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</si>
  <si>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</si>
  <si>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</si>
  <si>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</si>
  <si>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</si>
  <si>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</si>
  <si>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</si>
  <si>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</si>
  <si>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</si>
  <si>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</si>
  <si>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</si>
  <si>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</si>
  <si>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</si>
  <si>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</si>
  <si>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</si>
  <si>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</si>
  <si>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</si>
  <si>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</si>
  <si>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</si>
  <si>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</si>
  <si>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</si>
  <si>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</si>
  <si>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</si>
  <si>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</si>
  <si>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</si>
  <si>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</si>
  <si>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</si>
  <si>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</si>
  <si>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</si>
  <si>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</si>
  <si>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</si>
  <si>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</si>
  <si>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</si>
  <si>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</si>
  <si>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</si>
  <si>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</si>
  <si>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</si>
  <si>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</si>
  <si>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</si>
  <si>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</si>
  <si>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</si>
  <si>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</si>
  <si>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</si>
  <si>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</si>
  <si>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</si>
  <si>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</si>
  <si>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</si>
  <si>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</si>
  <si>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</si>
  <si>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</si>
  <si>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</si>
  <si>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</si>
  <si>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</si>
  <si>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</si>
  <si>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</si>
  <si>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26.09.2024 №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</si>
</sst>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51BD8-F8A9-4015-96C9-B5D7C51C029C}">
  <sheetPr>
    <pageSetUpPr fitToPage="1"/>
  </sheetPr>
  <dimension ref="A1:F53"/>
  <sheetViews>
    <sheetView tabSelected="1" workbookViewId="0">
      <selection activeCell="C44" sqref="C44:F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24.75" customHeight="1" x14ac:dyDescent="0.25">
      <c r="A3" s="42" t="s">
        <v>82</v>
      </c>
      <c r="B3" s="43"/>
      <c r="C3" s="43"/>
      <c r="D3" s="43"/>
      <c r="E3" s="43"/>
      <c r="F3" s="43"/>
    </row>
    <row r="4" spans="1:6" ht="18" customHeight="1" x14ac:dyDescent="0.25">
      <c r="B4" s="35"/>
      <c r="C4" s="35"/>
      <c r="D4" s="35"/>
      <c r="E4" s="36" t="s">
        <v>62</v>
      </c>
      <c r="F4" s="36"/>
    </row>
    <row r="5" spans="1:6" ht="51" customHeight="1" x14ac:dyDescent="0.25">
      <c r="A5" s="37" t="s">
        <v>0</v>
      </c>
      <c r="B5" s="38"/>
      <c r="C5" s="39" t="s">
        <v>39</v>
      </c>
      <c r="D5" s="39" t="s">
        <v>64</v>
      </c>
      <c r="E5" s="39" t="s">
        <v>77</v>
      </c>
      <c r="F5" s="39" t="s">
        <v>80</v>
      </c>
    </row>
    <row r="6" spans="1:6" ht="71.25" customHeight="1" x14ac:dyDescent="0.25">
      <c r="A6" s="10" t="s">
        <v>37</v>
      </c>
      <c r="B6" s="29" t="s">
        <v>38</v>
      </c>
      <c r="C6" s="40"/>
      <c r="D6" s="41"/>
      <c r="E6" s="41"/>
      <c r="F6" s="41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42424918.369999886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65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66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67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68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78</v>
      </c>
      <c r="C12" s="24" t="s">
        <v>69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70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71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72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73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75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74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76</v>
      </c>
      <c r="D19" s="27">
        <f>D24+D20</f>
        <v>42424918.369999886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-648360588.73000002</v>
      </c>
      <c r="E20" s="17">
        <f t="shared" si="7"/>
        <v>-531636683.41999996</v>
      </c>
      <c r="F20" s="17">
        <f t="shared" si="7"/>
        <v>-580640403.37999988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-648360588.73000002</v>
      </c>
      <c r="E21" s="25">
        <f t="shared" si="7"/>
        <v>-531636683.41999996</v>
      </c>
      <c r="F21" s="25">
        <f t="shared" si="7"/>
        <v>-580640403.37999988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-648360588.73000002</v>
      </c>
      <c r="E22" s="25">
        <f t="shared" si="8"/>
        <v>-531636683.41999996</v>
      </c>
      <c r="F22" s="25">
        <f t="shared" si="8"/>
        <v>-580640403.37999988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-(551050276.38+334318.56+18932071.2+4437782+1527161.27+10218022+44619.97+64239281.47-2422944.12)</f>
        <v>-648360588.73000002</v>
      </c>
      <c r="E23" s="28">
        <f>-(526505719.28+234090+2355860.96+2541013.18)</f>
        <v>-531636683.41999996</v>
      </c>
      <c r="F23" s="28">
        <f>-(575254968.79+487390+2357031.41+2541013.18)</f>
        <v>-580640403.37999988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690785507.0999999</v>
      </c>
      <c r="E24" s="17">
        <f t="shared" si="9"/>
        <v>531636683.41999996</v>
      </c>
      <c r="F24" s="17">
        <f t="shared" si="9"/>
        <v>580640403.37999988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690785507.0999999</v>
      </c>
      <c r="E25" s="25">
        <f t="shared" si="9"/>
        <v>531636683.41999996</v>
      </c>
      <c r="F25" s="25">
        <f t="shared" si="9"/>
        <v>580640403.37999988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690785507.0999999</v>
      </c>
      <c r="E26" s="25">
        <f t="shared" si="10"/>
        <v>531636683.41999996</v>
      </c>
      <c r="F26" s="25">
        <f t="shared" si="10"/>
        <v>580640403.37999988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551050276.38+40767930.69+18930746.08+4377325.44+1596558.27+12115082.55+64357783.4-2562139.07+151943.36</f>
        <v>690785507.0999999</v>
      </c>
      <c r="E27" s="28">
        <f>526505719.28+234090+2355860.96+2541013.18</f>
        <v>531636683.41999996</v>
      </c>
      <c r="F27" s="28">
        <f>575254968.79+487390+2357031.41+2541013.18</f>
        <v>580640403.37999988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2024-09-30T07:22:47Z</dcterms:modified>
</cp:coreProperties>
</file>