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Allkumi\Desktop\"/>
    </mc:Choice>
  </mc:AlternateContent>
  <xr:revisionPtr revIDLastSave="0" documentId="13_ncr:1_{22E243AF-CD68-4C3C-A341-9839BD0F6735}" xr6:coauthVersionLast="47" xr6:coauthVersionMax="47" xr10:uidLastSave="{00000000-0000-0000-0000-000000000000}"/>
  <bookViews>
    <workbookView xWindow="-120" yWindow="-120" windowWidth="19440" windowHeight="15000" tabRatio="727" firstSheet="8" activeTab="10" xr2:uid="{00000000-000D-0000-FFFF-FFFF00000000}"/>
  </bookViews>
  <sheets>
    <sheet name="Жил.фонд Ингарское СП" sheetId="20" r:id="rId1"/>
    <sheet name="Жил.фонд Рождественское СП" sheetId="21" r:id="rId2"/>
    <sheet name="Жил.фонд Новское СП " sheetId="22" r:id="rId3"/>
    <sheet name="Недвижимое имущество " sheetId="8" r:id="rId4"/>
    <sheet name="Соор, мосты, дороги, " sheetId="2" r:id="rId5"/>
    <sheet name="Лист1" sheetId="24" state="hidden" r:id="rId6"/>
    <sheet name="Движимое имущество " sheetId="27" r:id="rId7"/>
    <sheet name="Автотранспорт" sheetId="5" r:id="rId8"/>
    <sheet name=" Земельные участки (испр)" sheetId="23" r:id="rId9"/>
    <sheet name="Нед им переданное от МУП ТЭП " sheetId="26" r:id="rId10"/>
    <sheet name="Дв им переданное от МУП ТЭП" sheetId="25" r:id="rId11"/>
  </sheets>
  <definedNames>
    <definedName name="_xlnm._FilterDatabase" localSheetId="3" hidden="1">'Недвижимое имущество '!$A$1:$BG$58</definedName>
  </definedNames>
  <calcPr calcId="181029"/>
</workbook>
</file>

<file path=xl/calcChain.xml><?xml version="1.0" encoding="utf-8"?>
<calcChain xmlns="http://schemas.openxmlformats.org/spreadsheetml/2006/main">
  <c r="M106" i="22" l="1"/>
  <c r="G107" i="22" l="1"/>
  <c r="G109" i="22" s="1"/>
  <c r="N344" i="2"/>
  <c r="N343" i="2"/>
  <c r="G344" i="2"/>
  <c r="F344" i="2"/>
  <c r="D11" i="5"/>
  <c r="E117" i="27" l="1"/>
  <c r="J116" i="27"/>
  <c r="J115" i="27"/>
  <c r="J114" i="27"/>
  <c r="F114" i="27"/>
  <c r="J61" i="27"/>
  <c r="J46" i="27"/>
  <c r="J45" i="27"/>
  <c r="F44" i="27"/>
  <c r="J44" i="27" s="1"/>
  <c r="F43" i="27"/>
  <c r="F42" i="27"/>
  <c r="J42" i="27" s="1"/>
  <c r="F41" i="27"/>
  <c r="J41" i="27" s="1"/>
  <c r="F40" i="27"/>
  <c r="J40" i="27" s="1"/>
  <c r="F39" i="27"/>
  <c r="J39" i="27" s="1"/>
  <c r="F5" i="27"/>
  <c r="F117" i="27" s="1"/>
  <c r="N342" i="2"/>
  <c r="N340" i="2"/>
  <c r="E107" i="22"/>
  <c r="N52" i="8"/>
  <c r="J5" i="27" l="1"/>
  <c r="J117" i="27" s="1"/>
  <c r="G146" i="23"/>
  <c r="F177" i="23"/>
  <c r="J176" i="23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J154" i="23" l="1"/>
  <c r="J174" i="23"/>
  <c r="F80" i="26" l="1"/>
  <c r="E80" i="26"/>
  <c r="E32" i="25"/>
  <c r="F32" i="25"/>
  <c r="G114" i="2" l="1"/>
  <c r="N157" i="2" l="1"/>
  <c r="N156" i="2"/>
  <c r="N51" i="8" l="1"/>
  <c r="N49" i="8" l="1"/>
  <c r="M105" i="22" l="1"/>
  <c r="J10" i="23"/>
  <c r="J173" i="23" l="1"/>
  <c r="J172" i="23" l="1"/>
  <c r="F44" i="20" l="1"/>
  <c r="J171" i="23" l="1"/>
  <c r="E44" i="20" l="1"/>
  <c r="N48" i="8" l="1"/>
  <c r="J170" i="23" l="1"/>
  <c r="N47" i="8" l="1"/>
  <c r="J169" i="23" l="1"/>
  <c r="J167" i="23"/>
  <c r="J168" i="23"/>
  <c r="N326" i="2" l="1"/>
  <c r="N325" i="2"/>
  <c r="N324" i="2"/>
  <c r="N158" i="2" l="1"/>
  <c r="N16" i="8" l="1"/>
  <c r="N44" i="8"/>
  <c r="J165" i="23" l="1"/>
  <c r="J164" i="23"/>
  <c r="J163" i="23"/>
  <c r="J162" i="23"/>
  <c r="J161" i="23"/>
  <c r="J160" i="23"/>
  <c r="J159" i="23"/>
  <c r="J166" i="23" l="1"/>
  <c r="J158" i="23"/>
  <c r="J22" i="23" l="1"/>
  <c r="J157" i="23" l="1"/>
  <c r="J156" i="23" l="1"/>
  <c r="J155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30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1" i="23"/>
  <c r="J20" i="23"/>
  <c r="J19" i="23"/>
  <c r="J18" i="23"/>
  <c r="J17" i="23"/>
  <c r="J16" i="23"/>
  <c r="J15" i="23"/>
  <c r="J14" i="23"/>
  <c r="J13" i="23"/>
  <c r="J12" i="23"/>
  <c r="J11" i="23"/>
  <c r="J9" i="23"/>
  <c r="J8" i="23"/>
  <c r="J7" i="23"/>
  <c r="J6" i="23"/>
  <c r="J5" i="23"/>
  <c r="J177" i="23" l="1"/>
  <c r="N7" i="8"/>
  <c r="N6" i="8"/>
  <c r="N8" i="8"/>
  <c r="N35" i="8" l="1"/>
  <c r="N34" i="8"/>
  <c r="N33" i="8"/>
  <c r="N32" i="8"/>
  <c r="N31" i="8"/>
  <c r="N18" i="8"/>
  <c r="N53" i="8" s="1"/>
  <c r="G8" i="8"/>
  <c r="F8" i="8"/>
  <c r="G7" i="8"/>
  <c r="F7" i="8"/>
  <c r="G6" i="8"/>
  <c r="G53" i="8" s="1"/>
  <c r="G55" i="8" s="1"/>
  <c r="F6" i="8"/>
  <c r="F53" i="8" l="1"/>
  <c r="D8" i="5"/>
  <c r="E8" i="5" l="1"/>
  <c r="N181" i="2" l="1"/>
  <c r="N180" i="2"/>
  <c r="N179" i="2"/>
  <c r="N178" i="2"/>
  <c r="N177" i="2"/>
  <c r="N176" i="2"/>
  <c r="G176" i="2"/>
  <c r="N175" i="2"/>
  <c r="G175" i="2"/>
  <c r="N174" i="2"/>
  <c r="G174" i="2"/>
  <c r="N173" i="2"/>
  <c r="G173" i="2"/>
  <c r="N171" i="2"/>
  <c r="N170" i="2"/>
  <c r="G170" i="2"/>
  <c r="N169" i="2"/>
  <c r="G169" i="2"/>
  <c r="N168" i="2"/>
  <c r="N167" i="2"/>
  <c r="G167" i="2"/>
  <c r="N166" i="2"/>
  <c r="G166" i="2"/>
  <c r="N165" i="2"/>
  <c r="G165" i="2"/>
  <c r="N164" i="2"/>
  <c r="G164" i="2"/>
  <c r="N163" i="2"/>
  <c r="G163" i="2"/>
  <c r="N162" i="2"/>
  <c r="G162" i="2"/>
  <c r="G161" i="2"/>
  <c r="N161" i="2" s="1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N58" i="2"/>
  <c r="N57" i="2"/>
  <c r="N53" i="2"/>
  <c r="M42" i="20" l="1"/>
  <c r="F107" i="22" l="1"/>
  <c r="K122" i="23" l="1"/>
  <c r="K126" i="23"/>
  <c r="K128" i="23"/>
  <c r="M22" i="21" l="1"/>
  <c r="M103" i="22" l="1"/>
  <c r="M102" i="22"/>
  <c r="M101" i="22"/>
  <c r="M100" i="22"/>
  <c r="M99" i="22"/>
  <c r="M98" i="22"/>
  <c r="M97" i="22"/>
  <c r="M96" i="22"/>
  <c r="M95" i="22"/>
  <c r="M94" i="22"/>
  <c r="M93" i="22"/>
  <c r="M92" i="22"/>
  <c r="M91" i="22"/>
  <c r="M90" i="22"/>
  <c r="M89" i="22"/>
  <c r="M88" i="22"/>
  <c r="M87" i="22"/>
  <c r="M86" i="22"/>
  <c r="M85" i="22"/>
  <c r="M84" i="22"/>
  <c r="M83" i="22"/>
  <c r="M82" i="22"/>
  <c r="M81" i="22"/>
  <c r="M80" i="22"/>
  <c r="M79" i="22"/>
  <c r="M78" i="22"/>
  <c r="M77" i="22"/>
  <c r="M76" i="22"/>
  <c r="M75" i="22"/>
  <c r="M74" i="22"/>
  <c r="M73" i="22"/>
  <c r="M72" i="22"/>
  <c r="M71" i="22"/>
  <c r="M7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M8" i="22"/>
  <c r="M7" i="22"/>
  <c r="M6" i="22"/>
  <c r="M5" i="22"/>
  <c r="M23" i="21"/>
  <c r="G23" i="21"/>
  <c r="F23" i="21"/>
  <c r="E23" i="21"/>
  <c r="M38" i="20"/>
  <c r="M44" i="20" s="1"/>
  <c r="G31" i="20"/>
  <c r="G30" i="20"/>
  <c r="G25" i="20"/>
  <c r="M107" i="22" l="1"/>
  <c r="G44" i="20"/>
  <c r="G46" i="20" s="1"/>
  <c r="I7" i="5" l="1"/>
  <c r="I6" i="5" l="1"/>
  <c r="I5" i="5"/>
  <c r="I8" i="5" l="1"/>
</calcChain>
</file>

<file path=xl/sharedStrings.xml><?xml version="1.0" encoding="utf-8"?>
<sst xmlns="http://schemas.openxmlformats.org/spreadsheetml/2006/main" count="3198" uniqueCount="2153">
  <si>
    <t>№ п/п</t>
  </si>
  <si>
    <t>Наименование имущества</t>
  </si>
  <si>
    <t>Основание внесения в реестр казны</t>
  </si>
  <si>
    <t>Выбытие</t>
  </si>
  <si>
    <t>Основание выбытия</t>
  </si>
  <si>
    <t>Казна Приволжского муниципального района</t>
  </si>
  <si>
    <t>Адрес</t>
  </si>
  <si>
    <t>Балансовая стоимость, руб.</t>
  </si>
  <si>
    <t>Остаточная стоимость, руб.</t>
  </si>
  <si>
    <t>площадь</t>
  </si>
  <si>
    <t>стоимость</t>
  </si>
  <si>
    <t>Балансовая стоимость на конец месяца</t>
  </si>
  <si>
    <t>Куда, право</t>
  </si>
  <si>
    <t>Местонахождения</t>
  </si>
  <si>
    <t>СПК "Теза", безвозмездное пользование, постановление главы администрации №712 от 28.08.2003</t>
  </si>
  <si>
    <t>Автодорога</t>
  </si>
  <si>
    <t>Площадь, км</t>
  </si>
  <si>
    <t>Водопровод</t>
  </si>
  <si>
    <t>казна</t>
  </si>
  <si>
    <t>Площадь, кв.м.</t>
  </si>
  <si>
    <t>с.Рождествено</t>
  </si>
  <si>
    <t>Торфболото</t>
  </si>
  <si>
    <t>Стела Приволжского муниципального района</t>
  </si>
  <si>
    <t>мун.контракт №1/2 от 21.02.2011</t>
  </si>
  <si>
    <t>г.Приволжск, ул.Б.Московская, д.3</t>
  </si>
  <si>
    <t>г.Приволжск, ул.М.Московская, д.37</t>
  </si>
  <si>
    <t xml:space="preserve">Решение восьмой сессии Приволжского районного Совета народных депутатов от 06.02.1992 года </t>
  </si>
  <si>
    <t>Решение восьмой сессии Приволжского районного Совета народных депутатов от 06.02.1992 года , св-во от 16.11.2011 серия 37-СС №125468</t>
  </si>
  <si>
    <t>Склад зап.частей, архив</t>
  </si>
  <si>
    <t>ФАП Горшково</t>
  </si>
  <si>
    <t>Приволжский район, д.Горшково, д.95</t>
  </si>
  <si>
    <t>Квартира 1</t>
  </si>
  <si>
    <t>Квартира 2</t>
  </si>
  <si>
    <t>Ивановская область, Приволжский район,с.Ингарь, ул.Спортивная, д.15</t>
  </si>
  <si>
    <t>Приволжский район, с.Северцево</t>
  </si>
  <si>
    <t>Здание мазутной с.Северцево</t>
  </si>
  <si>
    <t>Здание котельной с.Новое</t>
  </si>
  <si>
    <t>Приволжский район, с.Новое</t>
  </si>
  <si>
    <t>Приволжский район, с.Красинское, д.106</t>
  </si>
  <si>
    <t>котельная при школе</t>
  </si>
  <si>
    <t>Иваноская область, Приволжский район, с.Ногино, ул.Новая, д.2</t>
  </si>
  <si>
    <t>газовый объект НПК «Миловка»</t>
  </si>
  <si>
    <t>акт приема передачи от 12.01.2012 года, пост.админ. От 26.01.2012 №46-п</t>
  </si>
  <si>
    <t xml:space="preserve">Рождественская амбулатория </t>
  </si>
  <si>
    <t>Решение восьмой сессии Приволжского районного Совета народных депутатов от 06.02.1992 года</t>
  </si>
  <si>
    <t>Газификация г.Плес  Приволжского района Ивановской области (1-я очередь)</t>
  </si>
  <si>
    <t xml:space="preserve"> г.Плес  Приволжского района Ивановской области</t>
  </si>
  <si>
    <t xml:space="preserve">
1. Акт приемки законченного строительством объекта газораспределительной системы от 16.11.2007 года.
2. Разрешение на ввод объекта в эксплуатацию № 09 от 21.11.2007 года.
</t>
  </si>
  <si>
    <t>7513,33 м.</t>
  </si>
  <si>
    <t>Приволжский район, с.Ингарь, пер.Спортивный, д.15</t>
  </si>
  <si>
    <t>Ивановская область, Приволжский район, с.Рождествено, пер.Лесной, д.3</t>
  </si>
  <si>
    <t>ФАП Ногино</t>
  </si>
  <si>
    <t>3303 м.</t>
  </si>
  <si>
    <t>Газоснабжение жилых домов д.Рогачево Приволжского района Ивановской области</t>
  </si>
  <si>
    <t>д.Рогачево Приволжского района Ивановской области</t>
  </si>
  <si>
    <t>1. Разрешение на строительство от 05.10.2007 №24     2. Акт приемки законченного строительством объекта газораспределительной системы от 12.02.2008 года.
3. Разрешение на ввод объекта в эксплуатацию № 01-2008 от 26.02.2008 года.</t>
  </si>
  <si>
    <t>Газификация г.Плес 1-я очередь (ул.Корнилова)</t>
  </si>
  <si>
    <t>Приволжский район, г.Плес, ул.Корнилова, д.40 а,42</t>
  </si>
  <si>
    <t>1. Разрешение на строительство от 05.10.2007 №23     
2. Разрешение на ввод объекта в эксплуатацию № 11А-2008  от 10.11.2008 года.</t>
  </si>
  <si>
    <t>Газификация жилых домов</t>
  </si>
  <si>
    <t>Приволжский район, с.Горки-Чириковы, д.Косиково</t>
  </si>
  <si>
    <t xml:space="preserve">договор передачи имущества, объектов социальной сферы и жилищного фонда ЗАО "Совхоз им.Н.М.Хлебникова" в муниципальную собственность от 08.09.2003, акт приема имущества </t>
  </si>
  <si>
    <t>пост.№1103 от 24.12.03, акт приема-передачи имущества СПК "Рождественский", пост. №611 от 30.07.2009</t>
  </si>
  <si>
    <t>Балансовая стоимость</t>
  </si>
  <si>
    <t>Остаточная стоимость</t>
  </si>
  <si>
    <t>Выбытие стоимость</t>
  </si>
  <si>
    <t>Постановление от 05.04.2012 № 256-п Акт приема-передачи от 04.05.2012</t>
  </si>
  <si>
    <t>Автомашина бортовая ГАЗ-531401</t>
  </si>
  <si>
    <t>Снегоуборщик</t>
  </si>
  <si>
    <t>вет.пункт</t>
  </si>
  <si>
    <t>Ивановская область, Приволжский район, г.Плес, ул.Лесная, д.32</t>
  </si>
  <si>
    <t>решение Совета Приволжского муниципального района от 27.06.2013 года №36 «О согласовании принятия имущества в собственность Приволжского муниципального района», распоряжение Правительства Ивановской области от 16.08.2013 года №205-рп «Об утверждении перечня имущества, передаваемого из собственности Приволжского муниципального района», акт приема-передачи от 21.08.2013 года</t>
  </si>
  <si>
    <t>Информационный придорожный знак</t>
  </si>
  <si>
    <t>возле федеральной автодороги А-113 Нижний-Новгород – Ярославль на территории Приволжского муниципального района Ивановской области возле стелы «Приволжский район»</t>
  </si>
  <si>
    <t>договор №843 от 17.06.2010 года, счета-фактуры №02000266 от 21.06.2010 года, акта о приемке выполненных работ №1 от 30.06.2010 года</t>
  </si>
  <si>
    <t>1. Разрешение на строительство от 20.04.2007 №10                                2. Акт приемки законченного строительством объекта газораспределительной системы от 10.09.2008 года.
3. Разрешение на ввод объекта в эксплуатацию № 10-2008 от 14.10.2008 года.</t>
  </si>
  <si>
    <t>Ивановская область, г. Приволжск, ул. Соколова, д. 16</t>
  </si>
  <si>
    <t>безвозмездное пользование у Лесных</t>
  </si>
  <si>
    <t>птс есть</t>
  </si>
  <si>
    <t>Ивановская область, Приволжский район, д. Поддубново</t>
  </si>
  <si>
    <t>Свидетельство от 29.01.2015 г. 37-СС №581330</t>
  </si>
  <si>
    <t xml:space="preserve">Казна Приволжского муниципального района </t>
  </si>
  <si>
    <t>Ивановская область, Приволжский район</t>
  </si>
  <si>
    <t>Сооружения трубопроводного транспорта, доля в праве 35/100, газопровод</t>
  </si>
  <si>
    <t>Автобус ПАЗ  32053, идентификационный номер Х1М32053050006308, год выпуска 2005, модель, двигатель №523400 51017523, цвет бело-синий</t>
  </si>
  <si>
    <t xml:space="preserve">Постановление от 22.09.2015 г. №782-п, акт приема-передачи </t>
  </si>
  <si>
    <t>зарегистрировано в ГАИ за МУП "Автопарком"</t>
  </si>
  <si>
    <t>Автомобильная дорога общего пользования</t>
  </si>
  <si>
    <t xml:space="preserve">1. Постановление Верховного Совета Российской Федерации от 27.12.1991 № 3020-1 «О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собственность».
2. Распоряжение администрации Приволжского муниципального района от 13.04.2015 № 179-п «Об утверждении перечня дорог Приволжского муниципального района»
</t>
  </si>
  <si>
    <t>Проектно-сметная документация по реконструкции автомобильной дороги Попково-Выголово</t>
  </si>
  <si>
    <t>Распоряжение Правительства Ивановской области от 24.11.2016 №249-рп, акт от 12.12.2016 г.</t>
  </si>
  <si>
    <t>Квартира</t>
  </si>
  <si>
    <t>с. Красинское, д.49</t>
  </si>
  <si>
    <t>с. Красинское, д.52</t>
  </si>
  <si>
    <t>с. Красинское, д.39, кв.1</t>
  </si>
  <si>
    <t>с. Ингарь, пер. Спортивный, д.9, кв.6</t>
  </si>
  <si>
    <t>с. Ингарь, пер. Спортивный, д.9, кв.8</t>
  </si>
  <si>
    <t>с. Ингарь, пер. Спортивный, д.9, кв.12</t>
  </si>
  <si>
    <t>г. Приволжск, ул. Фурманова, д.11, кв.71</t>
  </si>
  <si>
    <t>Распоряжение Правительства Ивановской области от 13.04.17 г. №57-рп, акт приема-передачи от 25.04.2017 г.</t>
  </si>
  <si>
    <t>Плотина на ручье Безымяном</t>
  </si>
  <si>
    <t>Распоряжение Правительства Ивановской области от 13.04.2017 №57-рп, акт приема-передачи от 25.04.2017</t>
  </si>
  <si>
    <t xml:space="preserve">Плотина </t>
  </si>
  <si>
    <t>Ивановская область, Приволжский район, с. Толпыгино</t>
  </si>
  <si>
    <t>Муниципальное жилое помещение</t>
  </si>
  <si>
    <t>с. Рождествено, ул. Лесная, д.13</t>
  </si>
  <si>
    <t>с. Рождествено, ул.Молодежная, д.20</t>
  </si>
  <si>
    <t>д.Щербинино, д.1</t>
  </si>
  <si>
    <t>д.Щербинино, д.22</t>
  </si>
  <si>
    <t>д.Щербинино, д.24</t>
  </si>
  <si>
    <t>с.Сараево, ул. Хлебникова, д.14</t>
  </si>
  <si>
    <t>д. Благинино, д.44</t>
  </si>
  <si>
    <t>д. Федорище, д.11</t>
  </si>
  <si>
    <t>д. Федорище, д.20</t>
  </si>
  <si>
    <t>д. Федорище, д.21</t>
  </si>
  <si>
    <t>д. Федорище, д.32</t>
  </si>
  <si>
    <t>д. Федорище, д.51</t>
  </si>
  <si>
    <t>д. Федорище, д.77</t>
  </si>
  <si>
    <t>д. Федорище, д.81</t>
  </si>
  <si>
    <t>д. Федорище, д.34</t>
  </si>
  <si>
    <t>д. Федорище, д.58, кв.2</t>
  </si>
  <si>
    <t>д. Федорище, ул. Новая,  д.8, кв.2</t>
  </si>
  <si>
    <t>д. Федорище, д.56,кв2</t>
  </si>
  <si>
    <t>Реестровый номер</t>
  </si>
  <si>
    <t>001-0001</t>
  </si>
  <si>
    <t>001-0002</t>
  </si>
  <si>
    <t>001-0003</t>
  </si>
  <si>
    <t>001-0005</t>
  </si>
  <si>
    <t>001-0006</t>
  </si>
  <si>
    <t>001-0007</t>
  </si>
  <si>
    <t>001-0008</t>
  </si>
  <si>
    <t>001-0009</t>
  </si>
  <si>
    <t>001-0010</t>
  </si>
  <si>
    <t>001-0012</t>
  </si>
  <si>
    <t>001-0013</t>
  </si>
  <si>
    <t>001-0014</t>
  </si>
  <si>
    <t>001-0018</t>
  </si>
  <si>
    <t>001-0022</t>
  </si>
  <si>
    <t>001-0023</t>
  </si>
  <si>
    <t>001-0025</t>
  </si>
  <si>
    <t>001-0027</t>
  </si>
  <si>
    <t>001-0028</t>
  </si>
  <si>
    <t>001-0029</t>
  </si>
  <si>
    <t>001-0031</t>
  </si>
  <si>
    <t>001-0033</t>
  </si>
  <si>
    <t>001-0036</t>
  </si>
  <si>
    <t>001-0038</t>
  </si>
  <si>
    <t>001-0039</t>
  </si>
  <si>
    <t>001-0041</t>
  </si>
  <si>
    <t>001-0043</t>
  </si>
  <si>
    <t>001-0044</t>
  </si>
  <si>
    <t>001-0046</t>
  </si>
  <si>
    <t>001-0048</t>
  </si>
  <si>
    <t>001-0034/1</t>
  </si>
  <si>
    <t>001-0034/2</t>
  </si>
  <si>
    <t>001-0034/3</t>
  </si>
  <si>
    <t>001-0034/4</t>
  </si>
  <si>
    <t>Распоряжение Правительства Ивановской области от 13.04.17 г. №57-рп, акт приема-передачи от 06.06.2017 г.</t>
  </si>
  <si>
    <t>с. Горки-Чириковы, д.3</t>
  </si>
  <si>
    <t>035-0462</t>
  </si>
  <si>
    <t>с. Горки-Чириковы, д.18, кв.2</t>
  </si>
  <si>
    <t>с. Горки-Чириковы, д.18, кв.8</t>
  </si>
  <si>
    <t>035-0465-1</t>
  </si>
  <si>
    <t>035-0465-2</t>
  </si>
  <si>
    <t>с. Горки-Чириковы, д.19, кв.2</t>
  </si>
  <si>
    <t>035-0466-1</t>
  </si>
  <si>
    <t>с. Горки-Чириковы, д.19, кв.3</t>
  </si>
  <si>
    <t>035-0466-2</t>
  </si>
  <si>
    <t>с. Горки-Чириковы, д.22, кв.1,1</t>
  </si>
  <si>
    <t>035-0469</t>
  </si>
  <si>
    <t>с. Горки-Чириковы, д.25, кв.1</t>
  </si>
  <si>
    <t>035-0471</t>
  </si>
  <si>
    <t>с. Горки-Чириковы, д.27, кв.8</t>
  </si>
  <si>
    <t>035-0473</t>
  </si>
  <si>
    <t>с. Горки-Чириковы, д.29, кв.2</t>
  </si>
  <si>
    <t>с. Горки-Чириковы, д.29, кв.8</t>
  </si>
  <si>
    <t>035-0475-1</t>
  </si>
  <si>
    <t>035-0475-2</t>
  </si>
  <si>
    <t>с. Горки-Чириковы, д.29, кв.11</t>
  </si>
  <si>
    <t>035-0475-3</t>
  </si>
  <si>
    <t>с. Горки-Чириковы, д.36, кв.3</t>
  </si>
  <si>
    <t>035-0478</t>
  </si>
  <si>
    <t>с. Горки-Чириковы, д.41, кв.1</t>
  </si>
  <si>
    <t>035-0479</t>
  </si>
  <si>
    <t>с. Горки-Чириковы, д.65</t>
  </si>
  <si>
    <t>035-0493</t>
  </si>
  <si>
    <t>с. Новое, мкр. Дружба, д.1, кв. 2</t>
  </si>
  <si>
    <t>с. Новое, мкр. Дружба, д.1, кв. 4</t>
  </si>
  <si>
    <t>035-0498-1</t>
  </si>
  <si>
    <t>035-0498-2</t>
  </si>
  <si>
    <t>с. Новое, мкр. Дружба, д.1, кв. 7</t>
  </si>
  <si>
    <t>035-0498-3</t>
  </si>
  <si>
    <t>с. Новое, мкр. Дружба, д.3, кв. 2</t>
  </si>
  <si>
    <t>035-0500-1</t>
  </si>
  <si>
    <t>с. Новое, мкр. Дружба, д.4, кв. 4</t>
  </si>
  <si>
    <t>с. Новое, мкр. Дружба, д.4, кв. 8</t>
  </si>
  <si>
    <t>035-501-1</t>
  </si>
  <si>
    <t>035-501-2</t>
  </si>
  <si>
    <t>с. Новое, мкр. Дружба, д.7, кв. 2</t>
  </si>
  <si>
    <t>с. Новое, мкр. Дружба, д.7, кв. 3</t>
  </si>
  <si>
    <t>035-0504-1</t>
  </si>
  <si>
    <t>035-0504-2</t>
  </si>
  <si>
    <t>с. Новое, мкр. Дружба, д.7, кв. 7</t>
  </si>
  <si>
    <t>035-0504-3</t>
  </si>
  <si>
    <t>с. Новое, мкр. Дружба, д.8, кв. 12</t>
  </si>
  <si>
    <t>035-0505</t>
  </si>
  <si>
    <t>с. Новое, мкр. Дружба, д.9, кв. 10</t>
  </si>
  <si>
    <t>035-0506</t>
  </si>
  <si>
    <t>с. Новое, мкр. Дружба, д.10, кв. 1</t>
  </si>
  <si>
    <t>с. Новое, мкр. Дружба, д.10, кв. 10</t>
  </si>
  <si>
    <t>035-0507-1</t>
  </si>
  <si>
    <t>035-0507-2</t>
  </si>
  <si>
    <t>с. Новое,ул. Мира, д.1, кв.1</t>
  </si>
  <si>
    <t>035-0514</t>
  </si>
  <si>
    <t>с. Новое,ул. Советская, д.30, кв.2</t>
  </si>
  <si>
    <t>035-0535</t>
  </si>
  <si>
    <t>с. Новое,ул. Советская, д.35, кв.1</t>
  </si>
  <si>
    <t>035-0540</t>
  </si>
  <si>
    <t>с. Новое,ул. Советская, д.40, кв.1</t>
  </si>
  <si>
    <t>035-0545</t>
  </si>
  <si>
    <t>с. Новое,ул. Советская, д.42, кв.1</t>
  </si>
  <si>
    <t>с. Новое,ул. Советская, д.42, кв.2</t>
  </si>
  <si>
    <t>035-0547-1</t>
  </si>
  <si>
    <t>035-0547-2</t>
  </si>
  <si>
    <t>с. Новое,ул. Советская, д.43, кв.2</t>
  </si>
  <si>
    <t>035-0548</t>
  </si>
  <si>
    <t>с. Поверстное, ул. Запрудная. Д.13, кв.1</t>
  </si>
  <si>
    <t>035-0569-1</t>
  </si>
  <si>
    <t>с. Поверстное, ул. Запрудная. Д.13, кв.2</t>
  </si>
  <si>
    <t>035-0569-2</t>
  </si>
  <si>
    <t>с. Поверстное, ул. Запрудная. Д.15, кв.1</t>
  </si>
  <si>
    <t>035-0570</t>
  </si>
  <si>
    <t>с. Поверстное, ул. Северная, д.14, кв.1</t>
  </si>
  <si>
    <t>035-0575</t>
  </si>
  <si>
    <t>с. Поверстное, ул. Северная, д.6, кв.4</t>
  </si>
  <si>
    <t>035-0582</t>
  </si>
  <si>
    <t>с. Поверстное, ул. Северная, д7, кв.1</t>
  </si>
  <si>
    <t>035-0583</t>
  </si>
  <si>
    <t>с. Поверстное, ул.Центральная, д.21, кв.6</t>
  </si>
  <si>
    <t>с. Поверстное, ул.Центральная, д.21, кв.2</t>
  </si>
  <si>
    <t>035-0585-1</t>
  </si>
  <si>
    <t>035-0585-2</t>
  </si>
  <si>
    <t>с. Поверстное, ул.Центральная, д.21, кв.3</t>
  </si>
  <si>
    <t>035-0585-3</t>
  </si>
  <si>
    <t>с. Поверстное, ул.Центральная, д.21, кв.4</t>
  </si>
  <si>
    <t>035-0585-4</t>
  </si>
  <si>
    <t>с. Поверстное, ул.Центральная, д.21, кв.5</t>
  </si>
  <si>
    <t>035-0585-5</t>
  </si>
  <si>
    <t>с. Поверстное, ул.Центральная, д.24, кв.2</t>
  </si>
  <si>
    <t>035-0586-1</t>
  </si>
  <si>
    <t>с. Поверстное, ул.Центральная, д.24, кв.1</t>
  </si>
  <si>
    <t>035-0586-2</t>
  </si>
  <si>
    <t>с. Поверстное, ул.Центральная, д.27</t>
  </si>
  <si>
    <t>035-0588</t>
  </si>
  <si>
    <t>с. Поверстное, ул.Центральная, д.28</t>
  </si>
  <si>
    <t>035-0589</t>
  </si>
  <si>
    <t>с. Поверстное, ул.Центральная, д.30, кв.1</t>
  </si>
  <si>
    <t>с. Поверстное, ул.Центральная, д.30, кв.2</t>
  </si>
  <si>
    <t>035-0591-2</t>
  </si>
  <si>
    <t>035-0591-1</t>
  </si>
  <si>
    <t>с. Поверстное, ул.Центральная, д.30, кв.3</t>
  </si>
  <si>
    <t>035-0591-3</t>
  </si>
  <si>
    <t>с. Поверстное, ул.Центральная, д.30, кв.4</t>
  </si>
  <si>
    <t>035-0591-4</t>
  </si>
  <si>
    <t>с. Поверстное, ул.Центральная, д.30, кв.5</t>
  </si>
  <si>
    <t>035-0591-5</t>
  </si>
  <si>
    <t>с. Поверстное, ул.Центральная, д.30, кв.6</t>
  </si>
  <si>
    <t>035-0591-6</t>
  </si>
  <si>
    <t>с. Поверстное, ул.Центральная, д.30, кв.9</t>
  </si>
  <si>
    <t>035-0591-7</t>
  </si>
  <si>
    <t>с. Поверстное, ул.Центральная, д.30, кв.10</t>
  </si>
  <si>
    <t>035-0591-8</t>
  </si>
  <si>
    <t>с. Поверстное, ул.Центральная, д.30, кв.11</t>
  </si>
  <si>
    <t>035-0591-9</t>
  </si>
  <si>
    <t>с. Поверстное, ул.Центральная, д.30, кв.12</t>
  </si>
  <si>
    <t>035-0591-10</t>
  </si>
  <si>
    <t>с. Поверстное, ул.Центральная, д.30, кв.13</t>
  </si>
  <si>
    <t>035-0591-11</t>
  </si>
  <si>
    <t>с. Поверстное, ул.Центральная, д.30, кв.14</t>
  </si>
  <si>
    <t>035-0591-12</t>
  </si>
  <si>
    <t>с. Поверстное, ул.Центральная, д.33</t>
  </si>
  <si>
    <t>035-0592</t>
  </si>
  <si>
    <t>д. Еропкино, д.13</t>
  </si>
  <si>
    <t>06-016</t>
  </si>
  <si>
    <t>д. Еропкино, д.36</t>
  </si>
  <si>
    <t>06-015</t>
  </si>
  <si>
    <t>д. Еропкино, д.25</t>
  </si>
  <si>
    <t>06-021</t>
  </si>
  <si>
    <t>д. Ряполово, д.10</t>
  </si>
  <si>
    <t>035-0673</t>
  </si>
  <si>
    <t>д. Ряполово, д.13</t>
  </si>
  <si>
    <t>035-0674</t>
  </si>
  <si>
    <t>д. Ряполово, д.14</t>
  </si>
  <si>
    <t>035-0675</t>
  </si>
  <si>
    <t>д. Ряполово, д.4, кв.1</t>
  </si>
  <si>
    <t>д. Ряполово, д.4, кв.2</t>
  </si>
  <si>
    <t>035-0678-1</t>
  </si>
  <si>
    <t>035-0678-2</t>
  </si>
  <si>
    <t>д. Ряполово, д.4, кв.3</t>
  </si>
  <si>
    <t>035-0678-3</t>
  </si>
  <si>
    <t>д. Ряполово, д.5, кв.1</t>
  </si>
  <si>
    <t>035-0679-1</t>
  </si>
  <si>
    <t>д. Ряполово, д.5, кв.2</t>
  </si>
  <si>
    <t>035-0679-2</t>
  </si>
  <si>
    <t>д. Ряполово, д.5, кв.3</t>
  </si>
  <si>
    <t>035-0679-3</t>
  </si>
  <si>
    <t>д. Ряполово, д.6, кв.1</t>
  </si>
  <si>
    <t>д. Ряполово, д.6, кв.2</t>
  </si>
  <si>
    <t>035-0680-1</t>
  </si>
  <si>
    <t>035-0680-2</t>
  </si>
  <si>
    <t>д. Ряполово, д.6, кв.3</t>
  </si>
  <si>
    <t>035-0680-3</t>
  </si>
  <si>
    <t>д. Ряполово, д.6, кв.4</t>
  </si>
  <si>
    <t>035-0680-4</t>
  </si>
  <si>
    <t>д. Ряполово, д.7</t>
  </si>
  <si>
    <t>035-0681</t>
  </si>
  <si>
    <t>д. Митино, д.1, кв.1</t>
  </si>
  <si>
    <t>д. Митино, д.1, кв.2</t>
  </si>
  <si>
    <t>035-0683-1</t>
  </si>
  <si>
    <t>035-0683-2</t>
  </si>
  <si>
    <t>д. Митино, д.11</t>
  </si>
  <si>
    <t>035-0686</t>
  </si>
  <si>
    <t>д. Митино, д.13</t>
  </si>
  <si>
    <t>035-0687</t>
  </si>
  <si>
    <t>д. Митино, д.15</t>
  </si>
  <si>
    <t>035-0689</t>
  </si>
  <si>
    <t>д. Митино, д.19</t>
  </si>
  <si>
    <t>035-0691</t>
  </si>
  <si>
    <t>д. Митино, д.20</t>
  </si>
  <si>
    <t>035-0692</t>
  </si>
  <si>
    <t>д. Митино, д.28</t>
  </si>
  <si>
    <t>035-0697</t>
  </si>
  <si>
    <t>д. Меленки, д.8, кв.2</t>
  </si>
  <si>
    <t>035-0698-2</t>
  </si>
  <si>
    <t>д. Меленки, д.18</t>
  </si>
  <si>
    <t>035-0700</t>
  </si>
  <si>
    <t>д. Меленки, д.20, кв.1</t>
  </si>
  <si>
    <t>035-0701-1</t>
  </si>
  <si>
    <t>д. Меленки, д.20, кв.2</t>
  </si>
  <si>
    <t>035-0701-2</t>
  </si>
  <si>
    <t>д. Меленки, д.21, кв.1</t>
  </si>
  <si>
    <t>035-0702</t>
  </si>
  <si>
    <t>д. Косиково, д.20, кв.1</t>
  </si>
  <si>
    <t>д. Косиково, д.20, кв.2</t>
  </si>
  <si>
    <t>035-0703-1</t>
  </si>
  <si>
    <t>035-0703-2</t>
  </si>
  <si>
    <t>д. Антоново, д.15</t>
  </si>
  <si>
    <t>035-0704</t>
  </si>
  <si>
    <t>д. Антоново, д.19</t>
  </si>
  <si>
    <t>035-0705</t>
  </si>
  <si>
    <t>с. Новое, мкр. Дружба, д.7, кв.4</t>
  </si>
  <si>
    <t>035-0707</t>
  </si>
  <si>
    <t>035-0708</t>
  </si>
  <si>
    <t>МКУ Отдел строительства</t>
  </si>
  <si>
    <t>Жилое помещение (квартира)</t>
  </si>
  <si>
    <t>г.Приволжск, ул.Дружбы, д.6, кв.53а</t>
  </si>
  <si>
    <t>Найм спец.жилья (врач)</t>
  </si>
  <si>
    <t>Контейнер для мусора</t>
  </si>
  <si>
    <t>Приволжский район, д. Васильевское</t>
  </si>
  <si>
    <t>Решение Совета ПМР от 24.08.2017 №64</t>
  </si>
  <si>
    <t>Приволжский район, с. Ингарь, ул. Пригородная</t>
  </si>
  <si>
    <t>Приволжский район, д. Васькин Поток</t>
  </si>
  <si>
    <t>Приволжский район,с. Толпыгино, ул. Просторная</t>
  </si>
  <si>
    <t>Бункер для твердых бытовых отходов</t>
  </si>
  <si>
    <t>Приволжский район, д.Василево</t>
  </si>
  <si>
    <t>Приволжский район, д.Тарханово</t>
  </si>
  <si>
    <t>Приволжский район, д.Кунестино</t>
  </si>
  <si>
    <t>Контейнер для ТБО</t>
  </si>
  <si>
    <t>Приволжский район, д.Колышино, ул. Зеленая</t>
  </si>
  <si>
    <t>Приволжский район, с. Ингарь, пер. Спортивный, д.7</t>
  </si>
  <si>
    <t>Приволжский район, с. Толпыгино</t>
  </si>
  <si>
    <t>Приволжский район, д. Дудкино</t>
  </si>
  <si>
    <t>Урна для мусора</t>
  </si>
  <si>
    <t>Приволжский район, с. Красинское (кладбище)</t>
  </si>
  <si>
    <t>Приволжский район, д. Рогачево</t>
  </si>
  <si>
    <t>Контейнр для ТБО 0,7 м.куб</t>
  </si>
  <si>
    <t>Приволжский район, с. Толпыгино, ул. Садовая</t>
  </si>
  <si>
    <t>Приволжский район, д. Кунестино Малое (у магазина)</t>
  </si>
  <si>
    <t>д. Парушево, д.35, кв.4</t>
  </si>
  <si>
    <t>Свидетельство о праве на наследство по закону от 28.09.2017 г. № 3-1652</t>
  </si>
  <si>
    <t>г. Приволжск. Ул. Фрунзе, д.29, кв.70</t>
  </si>
  <si>
    <t>001-0052</t>
  </si>
  <si>
    <t>Ивановская область, г. Плес</t>
  </si>
  <si>
    <t>Разрешение на ввод в эксплуатацию от 30.03.2017 г. №37-RU37519102-01-2017</t>
  </si>
  <si>
    <t>Создание обеспечивающей инфраструктуры туристско-рекреационного кластера "Плес"</t>
  </si>
  <si>
    <t>Ивановская область, г. Плес, ул. Горького</t>
  </si>
  <si>
    <t>Приволжский район, с. Новое, м-н "Дружба" около дома №5</t>
  </si>
  <si>
    <t>Контейнеры для сбора ТБО, объем 0,75 куб. м (количество 8 ед. 3250,00 руб.)</t>
  </si>
  <si>
    <t>Контейнеры для сбора ТБО, объем 0,75 куб. м (количество 1 ед. 3250,00 руб.)</t>
  </si>
  <si>
    <t>Приволжский район, с. Новое, ул. Советская, около №51</t>
  </si>
  <si>
    <t>Контейнеры для сбора ТБО, объем 0,75 куб. м (количество 2 ед. 3250,00 руб.)</t>
  </si>
  <si>
    <t>Приволжский район, с. Новое, ул. Советская, около №12</t>
  </si>
  <si>
    <t>Приволжский район, с. Новое, ул. Советская, около №39</t>
  </si>
  <si>
    <t>Контейнеры для сбора ТБО, объем 0,75 куб. м (количество 6 ед. 3250,00 руб.)</t>
  </si>
  <si>
    <t>Приволжский район, с. Горки-Чириковы, у д.25</t>
  </si>
  <si>
    <t>Приволжский район, с. Горки-Чириковы, у д.30</t>
  </si>
  <si>
    <t>Контейнеры для сбора ТБО, объем 0,75 куб. м (количество 4 ед. 3450,00 руб.)</t>
  </si>
  <si>
    <t>Приволжский район, с. Горки-Чириковы, у д.6</t>
  </si>
  <si>
    <t>Контейнеры для сбора ТБО, объем 0,75 куб. м (количество 1 ед. 3450,00 руб.)</t>
  </si>
  <si>
    <t>Приволжский район, с. Горки-Чириковы, у д.7</t>
  </si>
  <si>
    <t>Контейнеры для сбора ТБО, объем 8,0 куб. м (количество 1)</t>
  </si>
  <si>
    <t>Приволжский район, с. Новое, ул. Зеленая, у д.3</t>
  </si>
  <si>
    <t>Приволжский район, с. Новое, ул. Строительная, у д.3</t>
  </si>
  <si>
    <t>Приволжский район, д. Горки</t>
  </si>
  <si>
    <t>Приволжский район, д. Парушево</t>
  </si>
  <si>
    <t>Приволжский район, с. Горки-Чириковы, у д.60</t>
  </si>
  <si>
    <t>Приволжский район, с. Горки-Чириковы, у д.40</t>
  </si>
  <si>
    <t>Решение Совета ПМР от 26.10.2017 г. №81, акт приема-передачи от 15.11.2017 г.</t>
  </si>
  <si>
    <t>с.Горки-Чириковы, д.28, кв.7</t>
  </si>
  <si>
    <t>мун.контракт№0133300012618000002_238469/10 от 27.02.2018</t>
  </si>
  <si>
    <t xml:space="preserve">  </t>
  </si>
  <si>
    <t>свободная</t>
  </si>
  <si>
    <t>Горки Чириковы-Курочкино</t>
  </si>
  <si>
    <t>Бродки-Шилово</t>
  </si>
  <si>
    <t>Горки Чириковы- Котельницы</t>
  </si>
  <si>
    <t>Петрунино-Ряполово</t>
  </si>
  <si>
    <t>Филисово-Ивашково</t>
  </si>
  <si>
    <t>Утес-Кочергино</t>
  </si>
  <si>
    <t>Подъезд к Климово</t>
  </si>
  <si>
    <t>Подъезд к Мальцево</t>
  </si>
  <si>
    <t>Ногино-Козлово</t>
  </si>
  <si>
    <t>Толпыгино-Столово</t>
  </si>
  <si>
    <t>Подъезд к Куделиха</t>
  </si>
  <si>
    <t>Подъезд к Русиха</t>
  </si>
  <si>
    <t>Подъезд к Васильевское</t>
  </si>
  <si>
    <t>Подъезд к Барашово</t>
  </si>
  <si>
    <t>Подъезд к Стафилово</t>
  </si>
  <si>
    <t>Ивановская область, Приводжский район, г.Плес, ул.Советская</t>
  </si>
  <si>
    <t>Земельный участок с кадастровым номером 37:13:020123:645, категории земель:земли населенных пунктов, разрешенное использование для размещения КНС</t>
  </si>
  <si>
    <t>Ивановская область, Приводжский район, г.Плес, ул.Корнилова</t>
  </si>
  <si>
    <t>г. Приволжск, ул. Фурманова, д.22, кв.29</t>
  </si>
  <si>
    <t>г. Приволжск, ул. Фурманова, д.24а, кв.32</t>
  </si>
  <si>
    <t>муниципальный контракт №0133300012618000072_238469/63 от 17.09.2018 г., акт от 17.09.2018</t>
  </si>
  <si>
    <t>муниципальный контракт №0133300012618000063_238469/58 от 27.08.2018 г., акт от 28.08.2018</t>
  </si>
  <si>
    <t>найм дети-сироты</t>
  </si>
  <si>
    <t>автомобильная дорога</t>
  </si>
  <si>
    <t>Автомобильная дорога
общего пользования местного
значения в д. Андреевское, 
реестровый номер 003-0112</t>
  </si>
  <si>
    <t>автомобильная дорога общего пользования местного значения д. Барашово, реестровый номер 003-0161</t>
  </si>
  <si>
    <t>автомобильная дорога общего пользования местного значения в д. Борисково , реестровый номер 003-0120</t>
  </si>
  <si>
    <t>дорога в д. Васькин Поток, реестровый номер 003-0116</t>
  </si>
  <si>
    <t>автомобильная дорога общего пользования местного значения в д. Василево, реестровый номер 003-0113</t>
  </si>
  <si>
    <t>автомобильная дорога общего пользования местного значения в д. Васильевское , реестровый номер 003-0121</t>
  </si>
  <si>
    <t>автомобильная дорога общего пользования местного значения в д. Данилково, реестровый номер 003-0146</t>
  </si>
  <si>
    <t>автомобильная дорога общего пользования местного значения д. Дудкино, реестровый номер 003-0160</t>
  </si>
  <si>
    <t>автомобильная дорога общего пользования местного значения д. Ильицино, реестровый номер 003-0154</t>
  </si>
  <si>
    <t>автомобильная дорога общего пользования местного значения д. Карбушево, реестровый номер 003-0159</t>
  </si>
  <si>
    <t>автомобильная дорога общего пользования местного значения по ул. Зеленой в д. Колышино, реестровый номер 003-0119</t>
  </si>
  <si>
    <t>автодорога общего пользования местного значения по ул. Полевой в д. Колышино, реестровый номер 003-0118</t>
  </si>
  <si>
    <t>автомобильная дорога общего пользования местного значения по ул. Речной в д. Колышино, реестровый номер 003-0111</t>
  </si>
  <si>
    <t>автомобильная дорога общего пользования местного значения д. Куделиха, реестровый номер 003-0157</t>
  </si>
  <si>
    <t xml:space="preserve">автомобильная дорога общего пользования местного значения в д. Лещево, реестровый номер 003-0121 </t>
  </si>
  <si>
    <t>автомобильная дорога общего пользования местного значения в д. Неданки,  реестровый номер 003-0114</t>
  </si>
  <si>
    <t>автомобильная дорога общего пользования местного значения в д. Поддубново, реестровый номер 003-0143</t>
  </si>
  <si>
    <t>автомобильная дорога общего пользования местного значения в д. Рогачево, реестровый номер 003-0110</t>
  </si>
  <si>
    <t>автомобильная дорога общего пользования местного значения д. Русиха, реестровый номер 003-0156</t>
  </si>
  <si>
    <t>автомобильная дорога общего пользования местного значения в д. Рылково, реестровый номер 003-0141</t>
  </si>
  <si>
    <t>автомобильная дорога общего пользования местного значения д. Рыспаево, реестровый номер 003-0158</t>
  </si>
  <si>
    <t>автомобильная дорога общего пользования местного значения в д. Сандырево, реестровый номер 003-0147</t>
  </si>
  <si>
    <t>автомобильная дорога общего пользования местного значения в д. Стафилово, реестровый номер 003-0145</t>
  </si>
  <si>
    <t>автомобильная дорога общего пользования местного значения в д Тарханово, реестровый номер 003-0140</t>
  </si>
  <si>
    <t>автомобильная дорога общего пользования местного значения в д. Ширяиха, реестровый номер 003-0144</t>
  </si>
  <si>
    <t>автомобильная дорога от д.Ильицино до г.Плес, реестровый номер 003-0107</t>
  </si>
  <si>
    <t xml:space="preserve">автомобильная дорога            с. Ингарь - д. Ильицино, реестровый номер 003-0109 </t>
  </si>
  <si>
    <t>автомобильная дорога общего пользования местного значения - подъезд к д. Борисково, реестровый номер 003-0106</t>
  </si>
  <si>
    <t>автомобильная дорога общего пользования местного значения - подъезд к д. Неданки, реестровый номер 003-0115</t>
  </si>
  <si>
    <t>автомобильная дорога общего пользования местного значения подъезд к с. Ивановское, реестровый номер 003-0152</t>
  </si>
  <si>
    <t>дорога в с. Ивановском, реестровый номер 003-0117</t>
  </si>
  <si>
    <t>улица Зеленая в с. Ингарь, реестровый номер 003-0136</t>
  </si>
  <si>
    <t>сооружение дорожного транспорта, реестровый номер 003-0138</t>
  </si>
  <si>
    <t>сооружение дорожного транспорта, реестровый номер 003-0132</t>
  </si>
  <si>
    <t>улица Новая в с. Ингарь, реестровый номер 003-0135</t>
  </si>
  <si>
    <t xml:space="preserve">улица. Пригородная в 
с. Ингарь, реестровый номер 003-0133
</t>
  </si>
  <si>
    <t xml:space="preserve">автомобильная дорога, реестровый номер 003-0137 </t>
  </si>
  <si>
    <t>автомобильная дорога общего пользования местного значения в с. Красинском, реестровый номер 003-0139</t>
  </si>
  <si>
    <t>автомобильная дорога общего пользования местного значения в с. Кунестино, реестровый номер 003-0142</t>
  </si>
  <si>
    <t>автомобильная дорога общего пользования местного значения с. Мелехово, реестровый номер 003-0155</t>
  </si>
  <si>
    <t>автомобильная дорога общего пользования местного значения по ул. Восточной в с. Толпыгино, реестровый номер 003-0124</t>
  </si>
  <si>
    <t xml:space="preserve">автомобильная дорога общего пользования местного значения по ул. Зеленой в с. Толпыгино, реестровый номер 003-0125 </t>
  </si>
  <si>
    <t>автомобильная дорога общего пользования местного значения по ул. Молодежной в с. Толпыгино, реестровый номер 003-0126</t>
  </si>
  <si>
    <t>автомобильная дорога общего пользования местного значения по ул. Новой в с. Толпыгино, реестровый номер 003-0127</t>
  </si>
  <si>
    <t>автомобильная дорога общего пользования местного значения по ул. Овражной в с. Толпыгино, реестровый номер 003-0128</t>
  </si>
  <si>
    <t xml:space="preserve">автомобильная дорога общего пользования местного значения по ул. Просторной в с. Толпыгино, реестровый номер 003-0129 </t>
  </si>
  <si>
    <t>автомобильная дорога общего пользования местного значения по ул. Садовой в с. Толпыгино, реестровый номер 003-0130</t>
  </si>
  <si>
    <t>автомобильная дорога общего пользования местного значения по ул. Центральной в с. Толпыгино, реестровый номер 003-0131</t>
  </si>
  <si>
    <t>автомобильная дорога общего пользования местного значения с. Ивановское - с. Новинское, реестровый номер 003-0148</t>
  </si>
  <si>
    <t>автомобильная дорога общего пользования местного значения с. Толпыгино - д. Петровское, реестровый номер 003-0151</t>
  </si>
  <si>
    <t xml:space="preserve">автомобильная дорога общего пользования местного значения между улицами Восточной и Овражной в с. Толпыгино, реестровый номер 003-0122 
</t>
  </si>
  <si>
    <t xml:space="preserve">автомобильная дорога общего пользования местного значения между улицами Центральной и Восточной в с. Толпыгино, реестровый номер 003-0123 </t>
  </si>
  <si>
    <t>Распоряжение Правительства Ивановской области от 13.04.2017 №57-рп, акт приема-передачи от 28.12.2018</t>
  </si>
  <si>
    <t>Ивановская область, Приволжский район, д. Шолгомошь</t>
  </si>
  <si>
    <t>Ивановская область, Приволжский район,  д. Михалёво</t>
  </si>
  <si>
    <t>Большая Российская энцикллпедия, тома 24-26</t>
  </si>
  <si>
    <t>Большая Российская энцикллпедия, тома 27-29</t>
  </si>
  <si>
    <t>Большая Российская энцикллпедия, тома 30-32</t>
  </si>
  <si>
    <t>Провославная энцикллпедия, тома 36-43</t>
  </si>
  <si>
    <t>Распоряжение Правительства Ивановской области от 20.12.2017 №222-рп, акт от 21.12.2018 г.</t>
  </si>
  <si>
    <t>Автомобильная дорога местного значения</t>
  </si>
  <si>
    <t>Ивановская область, Приволжский район,с. Новое, до очистных сооружений</t>
  </si>
  <si>
    <t>Ивановская область, Приволжский район, с. Еропкино</t>
  </si>
  <si>
    <t>Ивановская область, Приволжский район, с. Новое, до промзоны КРС</t>
  </si>
  <si>
    <t>Ивановская область, Приволжский район,с. Новое, до хозсараев</t>
  </si>
  <si>
    <t>Ивановская область, Приволжский район, с. Георгиевское</t>
  </si>
  <si>
    <t>Комплект для подключения 4 G интернет,Приолжский район, с. Кунестино, д.71</t>
  </si>
  <si>
    <t>Компьютер в сборе, Приолжский район, с. Ингарь, ул. Спортивная, д.15</t>
  </si>
  <si>
    <t>Компьютер в сборе, Приолжский район, с. Кунестино, д.71</t>
  </si>
  <si>
    <t>Монитор 21.5 "ЖК" PHILIPS, Приолжский район, с. Кунестино, д.71</t>
  </si>
  <si>
    <t>МФУ Epson L 122, Приолжский район, с. Кунестино, д.71</t>
  </si>
  <si>
    <t>Модем DSL-D Link, Приволжский район, с. Толпыгино, ул. Просторная, д.3</t>
  </si>
  <si>
    <t>МФУ Epson L 122, Приволжский район, с. Толпыгино, ул. Просторная, д.3</t>
  </si>
  <si>
    <t>Принтер МФУ Epson L 120, Приволжский район, с. Ингарь, ул. Спортивная, д.15</t>
  </si>
  <si>
    <t>Система пожарной сигнализации, Приволжский район, с. Кунестино, д.71</t>
  </si>
  <si>
    <t>Пылесос Samsung-SC 5610, Приволжский район, с. Кунестино, д.71</t>
  </si>
  <si>
    <t>Стеллажи деревянные, Приволжский район, с. Кунестино, д.71, 13 шт.</t>
  </si>
  <si>
    <t>Библиотечный фонд, Ивановская область, Приволжский район, с. Новое, ул. Советская, д. 24, 4917 шт.</t>
  </si>
  <si>
    <t>Часы,  Ивановская область, Приволжский район, с. Новое, ул. Советская, д. 24</t>
  </si>
  <si>
    <t>Стулья, Ивановская область, Приволжский район, с. Новое, ул. Советская, д. 24, 11 штук</t>
  </si>
  <si>
    <t>Тумбочка, Ивановская область, Приволжский район, с. Новое, ул. Советская, д.24</t>
  </si>
  <si>
    <t>Стеллаж книжный, Ивановская область, Приволжский район, с. Новое, ул. Советская, д.24, 3 штуки</t>
  </si>
  <si>
    <t>Стул, Ивановская область, Приволжский район, с. Горки-Чириковы, д. 69</t>
  </si>
  <si>
    <t>Каталоговый ящик, Ивановская область, Приволжский район, с. Горки-Чириковы, д. 69</t>
  </si>
  <si>
    <t>Книжный шкаф, Ивановская область, Приволжский район, с. Горки-Чириковы, д. 69</t>
  </si>
  <si>
    <t>Стеллаж книжный, Ивановская область, Приволжский район, с. Горки-Чириковы, д. 69</t>
  </si>
  <si>
    <t>Распоряжение Правительства Ивановской области от 13.04.2017 г. №57-рп, акт от ________2019 г.</t>
  </si>
  <si>
    <t xml:space="preserve">стеллаж книжный 2-х сторонний, с. Рождествено, ул. Центральная, д. 48, 8 штук </t>
  </si>
  <si>
    <t>кафедра, с. Рождествено, ул. Центральная, д. 48</t>
  </si>
  <si>
    <t>книжный шкаф, с. Рождествено, ул. Центральная, д. 48</t>
  </si>
  <si>
    <t>каталоговый ящик, с. Рождествено, ул. Центральная, д. 49</t>
  </si>
  <si>
    <t>книжный шкаф, с. Рождествено, ул. Центральная, д. 51, 3 штуки</t>
  </si>
  <si>
    <t>стеллаж книжный 1- сторонний, с. Рождествено, ул. Центральная, д. 53, 4 штуки</t>
  </si>
  <si>
    <t>витрина металлическая, с. Рождествено, ул. Центральная, д. 54, 2 штуки</t>
  </si>
  <si>
    <t>процессор , с. Рождествено, ул. Центральная, д. 55</t>
  </si>
  <si>
    <t>принтер, с. Рождествено, ул. Центральная, д. 56</t>
  </si>
  <si>
    <t>книжный  2-х сторонний, с. Сараево, ул. Суворова, д. 24, 4штуки</t>
  </si>
  <si>
    <t>метал. витрина, с. Сараево, ул. Суворова, д. 24</t>
  </si>
  <si>
    <t>стеллаж 1 сторонний, д. Федорище, д. 88, 9 штук</t>
  </si>
  <si>
    <t>стеллаж 2-х сторонний , д. Федорище, д. 88, 5 штук</t>
  </si>
  <si>
    <t>каталоговый ящик , д. Федорище, д. 88</t>
  </si>
  <si>
    <t>стол школьный , д. Федорище, д. 88</t>
  </si>
  <si>
    <t>витрина, д. Федорище, д. 88</t>
  </si>
  <si>
    <t>магнитофон 2х-кассетный, д. Федорище, д. 88</t>
  </si>
  <si>
    <t>Распоряжение Правительства Ивановской области от 13.04.2017 г. №57-рп, акт от _______ 2019 г.</t>
  </si>
  <si>
    <t>этажерка, с. Рождествено, ул. Центральная, д. 52, 2 штуки</t>
  </si>
  <si>
    <t>Найм</t>
  </si>
  <si>
    <t>Решение Совета ПМР от 25.04.2019 №26, Решение Совета ИСП от 27.03.2019 №8, акт приема-передачи от 30.04.2019</t>
  </si>
  <si>
    <t>Нежилые помещения (8,9,10,11,12)</t>
  </si>
  <si>
    <t>Повысительная насосная станция</t>
  </si>
  <si>
    <t>Скважины (6 единиц) стоимость 1 скважины 2 268 469,16 руб.</t>
  </si>
  <si>
    <t>Создание сети водоснабжения ТРК "Плес" (1 очередь), Ивановская область, Приволжский район, НТТ д. Касимовка, КТТ район юго-западной границы г. Плес</t>
  </si>
  <si>
    <t>Земельный участок с кадастровым номером 37:13:020120:199, категории земель:земли населенных пунктов, разрешенное использование для размещения КНС 6</t>
  </si>
  <si>
    <t>Земельный участок с кадастровым номером 37:13:020103:348, категории земель:земли населенных пунктов, разрешенное использование для размещения КНС 1</t>
  </si>
  <si>
    <t>Земельный участок с кадастровым номером 37:13:020102:261, категории земель:земли населенных пунктов, разрешенное использование для размещения КНС 4</t>
  </si>
  <si>
    <t>Ивановская область, Приводжский район, г.Плес, ул.Островского</t>
  </si>
  <si>
    <t>Нежилое помещение</t>
  </si>
  <si>
    <t>Ивановская область, Приволжский район, с. Кунестино, д.71, пом.12</t>
  </si>
  <si>
    <t>Решение Совета ПМР от 30.05.2019 №29, решение Совета ИСП от 24.12.2018 №32, акт от 13.06.2019</t>
  </si>
  <si>
    <t>Ивановская область, Приволжский район, с. Кунестино, д.71, пом.1-8</t>
  </si>
  <si>
    <t>б/п МКУ ЦГБ</t>
  </si>
  <si>
    <t>Ивановская область, г. Приволжск, ул. Б. Московская, д.3, кв.89</t>
  </si>
  <si>
    <t>Муниципальный контракт от 10.06.2019 №01333000126190000540001, акт приема-передачи от 17.06.2019</t>
  </si>
  <si>
    <t>найм</t>
  </si>
  <si>
    <t>Ивановская область, г. Приволжск, ул. Б. Московская, д.3, кв.34</t>
  </si>
  <si>
    <t>Ивановская область, г. Приволжск, ул. Б. Московская, д.3, кв.93</t>
  </si>
  <si>
    <t>Муниципальный контракт от 20.08.2019 №01333000126190000910001, акт приема-передачи от 17.06.2019</t>
  </si>
  <si>
    <t>Право собственности от 25.12.2018 №37:13:031301:867-37/073/2018-1</t>
  </si>
  <si>
    <t xml:space="preserve">Сооружение трубоповодного транспорта, доля в праве 226/1000 </t>
  </si>
  <si>
    <t>Ивановская область, Приволжский район, д. Лещево и д. Ширяиха</t>
  </si>
  <si>
    <t>Собственность 37:13:000000:468-37/073/2019-1 от 06.11.2019</t>
  </si>
  <si>
    <t>Решение Совета Приволжского муниципального района от 28.09.2017 г. №70, акт от 31.10.2017</t>
  </si>
  <si>
    <t>Ивановская область, г. Приволжск, ул. Б. Московская, д.3, кв.80</t>
  </si>
  <si>
    <t>Реализация проекта "Создание сети водоснабжения ТРК "Плес", разрешение на ввод №37-RU37519102-1-2019  от 29/03/2019</t>
  </si>
  <si>
    <t>Станция очистки (модульное здание водоочистки), кад.№ 37:13:020123:693</t>
  </si>
  <si>
    <t>Хозяйственно-питьевой водопровод, кад. №37:13:020123:694 (водопровод в границах Плеса)</t>
  </si>
  <si>
    <t>Сооружение канализации: КНС 7, кад. №37:13:020128:113</t>
  </si>
  <si>
    <t>Ивановская область, Приволжский район. Г. Плес</t>
  </si>
  <si>
    <t>Собственность 37:13:020128:113-37/073/2019-1 от 27.12.2019, разрешение на ввод №37-RU37519102-3-2019 от 19.07.2019</t>
  </si>
  <si>
    <t>Сооружение канализации: КНС 6а, кад. №37:13:020123:695</t>
  </si>
  <si>
    <t>Производственный корпус очистных сооружений, кад. №37:13:000000:1052</t>
  </si>
  <si>
    <t>Собственность 37:13:000000:1052-37/073/2019-1 от 01.11.2019, разрешение на ввод №37-RU37519102-3-2019 от 19.07.2019</t>
  </si>
  <si>
    <t>Собственность 37:13:020123:695-37/073/2019-1 от 27.12.2019, разрешение на ввод №37-RU37519102-3-2019 от 19.07.2019</t>
  </si>
  <si>
    <t>Ивановская область, г. Приволжск, ул.1-я Волжская, д.10, кв.3</t>
  </si>
  <si>
    <t>Печатные издания детской литературы</t>
  </si>
  <si>
    <t>Постановление от 04.12.2019 №631-п</t>
  </si>
  <si>
    <t>Сооружение канализации: КНС</t>
  </si>
  <si>
    <t>Самотечная канализация К2</t>
  </si>
  <si>
    <t xml:space="preserve">Напорная канализация </t>
  </si>
  <si>
    <t>Дата регистрации муниципальной собственности(кадастровый номер)</t>
  </si>
  <si>
    <t>37:13:030301:609-37/073/2019-1 25.11.2019</t>
  </si>
  <si>
    <t>37:13:030301:628-37/073/2019-1 19.11.2019</t>
  </si>
  <si>
    <t>37:13:030301:585-37/073/2019-1 18.11.2019</t>
  </si>
  <si>
    <t>37:13:030301:586-37/073/2019-1 21.11.2019</t>
  </si>
  <si>
    <t>37:13:030301:658-37/073/2019-1 21.11.2019</t>
  </si>
  <si>
    <t xml:space="preserve">37:13:030603:1100-37/073/2018-1 07.12.2018 </t>
  </si>
  <si>
    <t>37:13:030603:1213-37/073/2018-1 07.12.2018</t>
  </si>
  <si>
    <t>37:13:031309:41-37/073/2018-1 12.12.2018</t>
  </si>
  <si>
    <t>37:13:030701:280-37/073/2019-1 19.11.2019</t>
  </si>
  <si>
    <t>37:13:030801:260-37/073/2019-1 21.11.2019</t>
  </si>
  <si>
    <t>37:13:030801:305-37/073/2018-1 11.12.2018</t>
  </si>
  <si>
    <t>37:13:030603:1242-37/073/2018-2 12.12.2018</t>
  </si>
  <si>
    <t>37:13:030603:1246-37/073/2018-2 12.12.2018</t>
  </si>
  <si>
    <t>37:13:030603:1334-37/073/2018-2 19.12.2018</t>
  </si>
  <si>
    <t>37:13:010708:367-37/073/2018-2 19.12.2018</t>
  </si>
  <si>
    <t xml:space="preserve">37:13:034005:155-37/073/2018-2 17.12.2018 </t>
  </si>
  <si>
    <t xml:space="preserve">37:13:031501:355-37/073/2019-1 04.12.2019 </t>
  </si>
  <si>
    <t>37:13:031501:332-37/073/2019-1 21.11.2019</t>
  </si>
  <si>
    <t>37:13:033601:453-37/073/2019-1 20.11.2019</t>
  </si>
  <si>
    <t>37:13:033601:456-37/073/2019-1  14.11.2019</t>
  </si>
  <si>
    <t>37:13:033601:432-37/073/2019-1 20.11.2019</t>
  </si>
  <si>
    <t>37:13:033601:430-37/073/2019-1 26.11.2019</t>
  </si>
  <si>
    <t>37:13:033601:444-37/073/2019-1 21.11.2019</t>
  </si>
  <si>
    <t>37:13:033601:393-37/073/2019-1 13.11.2019</t>
  </si>
  <si>
    <t xml:space="preserve">37:13:033601:402-37/073/2019-1 14.11.2019 </t>
  </si>
  <si>
    <t>37:13:033601:408-37/073/2019-1 14.11.2019</t>
  </si>
  <si>
    <t>37:13:033601:411-37/073/2019-1 14.11.2019</t>
  </si>
  <si>
    <t>37:13:033601:478-37/073/2019-1 21.11.2019</t>
  </si>
  <si>
    <t>37:13:033601:397-37/073/2019-1 08.10.2019</t>
  </si>
  <si>
    <t xml:space="preserve">37:13:031802:856-37/073/2018-1 20.12.2018 </t>
  </si>
  <si>
    <t>37:13:031802:849-37/073/2018-1 18.12.2018</t>
  </si>
  <si>
    <t xml:space="preserve">37:13:031802:851-37/073/2018-1 19.12.2018 </t>
  </si>
  <si>
    <t>37:13:031802:875-37/073/2019-1 14.01.2019</t>
  </si>
  <si>
    <t>37:13:031802:1052-37/073/2019-1 15.11.2019</t>
  </si>
  <si>
    <t>37:13:031802:1046-37/073/2019-1 13.11.2019</t>
  </si>
  <si>
    <t>37:13:031802:899-37/073/2019-1 20.11.2019</t>
  </si>
  <si>
    <t>37:13:031802:901-37/073/2019-1 21.11.2019</t>
  </si>
  <si>
    <t>37:13:031802:846-37/073/2019-1 14.11.2019</t>
  </si>
  <si>
    <t>37:13:031802:975-37/073/2018-1 18.12.2018</t>
  </si>
  <si>
    <t>37:13:031802:1019-37/073/2019-1 14.01.2019</t>
  </si>
  <si>
    <t>37:13:031802:1024-37/073/2019-1 15.01.2019</t>
  </si>
  <si>
    <t xml:space="preserve">37:13:031802:832-37/073/2019-1 15.11.2019 </t>
  </si>
  <si>
    <t>37:13:031802:816-37/073/2018-1 18.12.2018</t>
  </si>
  <si>
    <t>37:13:031802:822-37/073/2019-1 15.01.2019</t>
  </si>
  <si>
    <t>37:13:032107:97-37/073/2019-1 20.11.2019</t>
  </si>
  <si>
    <t>37:13:032107:122-37/073/2019-1 20.11.2019</t>
  </si>
  <si>
    <t>37:13:031802:900-37/073/2018-2 20.12.2018</t>
  </si>
  <si>
    <t>37:13:032108:298-37/001/2017-2 от 02.10.2017</t>
  </si>
  <si>
    <t>Муниципальный контракт №01333000126190001500001 от 27 января 2020 г., акт от 27.01.2020 г.</t>
  </si>
  <si>
    <t>Сооружение канализации: КНС4, с кадастровым номером 37:13:020102:262</t>
  </si>
  <si>
    <t>Собственность 37:13:020102:262-37/073/2020-1 от 28.02.2020, разрешение на ввод №37-RU37519102-3-2019 от 19.07.2019</t>
  </si>
  <si>
    <t>Собственность 37:13:020103:350-37/073/2020-1 от 28.02.2020, разрешение на ввод №37-RU37519102-3-2019 от 19.07.2019</t>
  </si>
  <si>
    <t>Сооружение канализации: КНС1, с кадастровым номером 37:13:020103:350 (ул. Советская)</t>
  </si>
  <si>
    <t>Сооружение канализации: КНС6, с кадастровым номером 37:13:020120:202 (ул. Калинина)</t>
  </si>
  <si>
    <t>Собственность 37:13:020120:202-37/073/2020-1 от 28.02.2020, разрешение на ввод №37-RU37519102-3-2019 от 19.07.2019</t>
  </si>
  <si>
    <t>37:13:030301:683-37/073/2020-5 от 06.02.2020</t>
  </si>
  <si>
    <t>001-0053</t>
  </si>
  <si>
    <t>001-0055</t>
  </si>
  <si>
    <t>Ивановская область, г. Приволжск, ул. Революционная, гараж 53б</t>
  </si>
  <si>
    <t>Постановление от 31.03.2020 №169-п, акт от 01.04.2020</t>
  </si>
  <si>
    <t>Собственность 37:13:020113:236-37/073/2020-1 от 16.06.2020, разрешение на ввод №37-RU37519102-3-2019 от 19.07.2019</t>
  </si>
  <si>
    <t>№ 37:13:010619:205-37/073/2020-6  от 21.01.2020</t>
  </si>
  <si>
    <t>№37:13:030603:1040-37/073/2019-1 от 04.06.2019</t>
  </si>
  <si>
    <t>Остановочный комплекс в с. Толпыгино</t>
  </si>
  <si>
    <t>Решение Совета ИСП от 26.02.2020 №1 и решение Совета ПМР от 26.02.2020 №22, акт приема-передачи от 01.04.2020</t>
  </si>
  <si>
    <t>Остановочный комплекс в д. Васькин Поток</t>
  </si>
  <si>
    <t>Ивановская область, Приволжский район, д. Васькин Поток</t>
  </si>
  <si>
    <t>Остановочный комплекс в с. Кунестино</t>
  </si>
  <si>
    <t>Ивановская область, Приволжский район, с. Кунестино</t>
  </si>
  <si>
    <t>Остановочный комплекс в д. Тарханово</t>
  </si>
  <si>
    <t>Ивановская область, Приволжский район, д. Тарханово</t>
  </si>
  <si>
    <t>Ивановская область, Приволжский район, с.Ингарь, ул. Полевая</t>
  </si>
  <si>
    <t>Решение Совета Ингарского сельского поселения от 26.02.2020 №1  и и от 26.02.2020 №2 , а также Решение Совета ПМР  от 26.03.2020 №22, акт приема-передачи от 01.04.2020</t>
  </si>
  <si>
    <t>Сооружение: источник нецентрализованного водоснабжения общего пользования (колодец)</t>
  </si>
  <si>
    <t>Ивановская область, Приволжский район, д. Андреевское, у дома №50</t>
  </si>
  <si>
    <t>Решение Совета ИСП от 12.12.2019 г. №30, решенияе Совета ПМР  от 30.01.2020 г. №5, акт приема-передачи от 03.02.2020 г.</t>
  </si>
  <si>
    <t>б.п. администрация ИСП</t>
  </si>
  <si>
    <t>Ивановская область, г.Приволжск, ул. Льнянщиков, д.18, кв.7.</t>
  </si>
  <si>
    <t>Муниципальный контракт от 02.07.2020 №0133300012620000064001 , акт приема-передачи 07.07.2020</t>
  </si>
  <si>
    <t>Собственность 37:13:000000:1054-37/073/2019-1 от 30.12.2019, разрешение на ввод №37-RU37519102-3-2019 от 19.07.2019</t>
  </si>
  <si>
    <t>Собственность №37:13:000000:1056-37/073/2020-1 от 22.01.2020, разрешение на ввод №37-RU37519102-3-2019 от 19.07.2019</t>
  </si>
  <si>
    <t>Собственность №37:13:000000:1055-37/073/2020-1 от 22.01.2020, разрешение на ввод №37-RU37519102-3-2019 от 19.07.2019</t>
  </si>
  <si>
    <t>Аренда ИП Воробьев С.В.</t>
  </si>
  <si>
    <t>Автомобильная дорога общего пользования д. Васькин Поток - с. Ингарь</t>
  </si>
  <si>
    <t>Автомобильная дорога общего пользования - с. Ингарь (до газовой котельной)</t>
  </si>
  <si>
    <t>Ивановская область, г. Приволжск, ул. Дружбы, д.2, кв.3</t>
  </si>
  <si>
    <t>Муниципальный контракт от 05.11.2020 №01333000126200001080001 , акт приема-передачи 06.11.2020</t>
  </si>
  <si>
    <t>глубина колодца 13 м., сруб колодца – железобетонные кольца</t>
  </si>
  <si>
    <t xml:space="preserve">Ивановская область, Приволжский район, д. Полозище, напротив дома №7 </t>
  </si>
  <si>
    <t xml:space="preserve">Решение Совета РСП от 09.11.2020 №38, Решение Совета ПМР от 24.12.2020 №78, акт от 28.12.2020 г. </t>
  </si>
  <si>
    <t>Ивановская область, Приволжский район, д. Щербинино, около дома №10</t>
  </si>
  <si>
    <t>б/п (пожарные)</t>
  </si>
  <si>
    <t xml:space="preserve">земельный участок, разрешенное использование: для садоводства, земли сельскохозяйственного назначения, кадастровый номер: 37:13:031201:182 </t>
  </si>
  <si>
    <t>Прекращение права соб-ти Артемьевой Нины Владимировны, дата регистрации 02.08.2012 года №37-37-08/015/2012-444</t>
  </si>
  <si>
    <t xml:space="preserve">земельный участок, разрешенное использование: для садоводства, земли сельскохозяйственного назначения, кадастровый номер: 37:13:031327:30 </t>
  </si>
  <si>
    <t>Прекращение права соб-ти Соколовой Александры Константиновны, дата регистрации 02.08.2012 года №37-37-08/015/2012-444</t>
  </si>
  <si>
    <t>Прекращение права соб-ти Смирновой Алевтины Георгиевны, дата регистрации 25.01.2013 года №37-37-08/068/2013-13</t>
  </si>
  <si>
    <t>Ивановская область, г.Приволжск, пер.Рабочий, д.1д</t>
  </si>
  <si>
    <t>Ивановская область, г.Приволжск, ул.Революционная, д.118 Г</t>
  </si>
  <si>
    <t xml:space="preserve">акт приема-передачи муниципального имущества, передаваемого ОАО "Яковлеский льнокомбинат" муниципальному образованию "Приволжский муниципальный район" от 01.10.2010 </t>
  </si>
  <si>
    <t>здание</t>
  </si>
  <si>
    <t>Ивановская область, г.Приволжск, ул.М.Московская, д.37в</t>
  </si>
  <si>
    <t>Решение восьмой сессии Приволжского районного Совета народных депутатов от 06.02.1992 года , св-во от 25.04.2013 серия 37-СС №276535</t>
  </si>
  <si>
    <t>Ивановская область, Приволжский район (земли ФГОУ СПО "Плесский аграрный колледж")</t>
  </si>
  <si>
    <t xml:space="preserve">Распоряжение Правительства Ивановской области от 18.04.2013 №89-рп, акт приема-передачи от 18.04.2013 года </t>
  </si>
  <si>
    <t>Ивановская область, Приволжский район, садоводсечкое товарищество "Труд"</t>
  </si>
  <si>
    <t>Прекращение права соб-ти Паньковой Надежды Борисовны, дата регистрации 28.08.2013 года №37-37-08/208/2013-293</t>
  </si>
  <si>
    <t>Прекращение права соб-ти Роднухиной Тамары Васильевны, дата регистрации 04.09.2013 года №37-37-08/208/2013-372</t>
  </si>
  <si>
    <t>Ивановская область, Приволжский район, д.Мескарицы, д.18</t>
  </si>
  <si>
    <t>Прекращение права соб-ти Обидиной Клавдии Ивановны,  дата регистрации 10.01.2013 года №37-37-08/311/2012-10</t>
  </si>
  <si>
    <t xml:space="preserve"> дата регистрации 25.02.2013 года №37-37-08/068/2013-177</t>
  </si>
  <si>
    <t xml:space="preserve"> Прекращение права соб-ти Горланова Алексея Леонидовича, дата регистрации 09.08.2013 года №37-37-08/208/2013-189</t>
  </si>
  <si>
    <t xml:space="preserve"> Прекращение права соб-ти Обабкова Сергея Андреевича, дата регистрации 14.06.2013 года №37-37-08/068/2013-706</t>
  </si>
  <si>
    <t xml:space="preserve"> Прекращение права соб-ти Горлановой Елены Павловны, дата регистрации 17.10.2013 года №37-37-08/287/2013-9</t>
  </si>
  <si>
    <t>Ивановская область, Приволжский район, садовое товарищество "Родничок"</t>
  </si>
  <si>
    <t>Прекращение права соб-ти Тихонычевой В.Г., дата регистрации 31.12.2013 года №37-37-08/321/2013-271</t>
  </si>
  <si>
    <t>Прекращение права соб-ти Тихонычевой В.Г., дата регистрации 31.12.2013 года №37-37-08/321/2013-259</t>
  </si>
  <si>
    <t>Ивановская область, Приволжский район, садовое товарищество "Ювелир"</t>
  </si>
  <si>
    <t>Прекращение права соб-ти Горлановой Елены Павловны, дата регистрации 17.10.2013 года №37-37-08/287/2013-9</t>
  </si>
  <si>
    <t>Ивановская область, Приволжский район, садовое товарищество "Барашовский-1"</t>
  </si>
  <si>
    <t>Прекращение права соб-ти Кузьмичевой Александры Васильевны, дата регистрации 24.01.2014 года №37-37-08/048/2014-001</t>
  </si>
  <si>
    <t>Ивановская обл. Приволжский р-н, сад.тов-во "Металист"</t>
  </si>
  <si>
    <t xml:space="preserve"> Прекращение права соб-ти Зайцева Сергея Владимировича, дата регистрации 25.02.2013 года №37-37-08/068/2013-177</t>
  </si>
  <si>
    <t>Прекращение права собственности Зининой Веры Ивановны, дата регистрации 19.08.2014 г. №37-37-08/2012/2014-113</t>
  </si>
  <si>
    <t>Ивановская область, приволжский район, с/т "Земледелец"</t>
  </si>
  <si>
    <t>Прекращение права собственности Парфеновой Галины Борисовны, дата регистрации 07.08.2014 г. №37-37-08/252/2019-546</t>
  </si>
  <si>
    <t>Ивановская область, Приволжский район, с/т "Земледелец" южнее д. Левашиха, участок №34</t>
  </si>
  <si>
    <t>прекращение права от 21.08.2014 г. №37-37-08/212/2014-144</t>
  </si>
  <si>
    <t>Ивановская область, Приволжский район, с/т "Ювелир"</t>
  </si>
  <si>
    <t>прекращение права от 27.10.2014 г. №08/244/2014-681 Корабельщиков А.А.</t>
  </si>
  <si>
    <t>Ивановская область, Приволжский район, с/т "Заречное"</t>
  </si>
  <si>
    <t>прекращение права от 30.10.2014 г. №37-37-08/212/2014-687, Ткачева Галина Васильевна</t>
  </si>
  <si>
    <t>Ивановская область, Приволжский район,с/т "Труд"</t>
  </si>
  <si>
    <t>прекращение права от 05.11.2014 г. №37-37-08/121/2014-714, Корабельщиков А.А.</t>
  </si>
  <si>
    <t>Ивановская область, Приволжский район, с/т. "Строитель-2"</t>
  </si>
  <si>
    <t>прекращение права от 04.12.2014 г. №37-37-08/298/2014-143 Цветков Александр Вадимович</t>
  </si>
  <si>
    <t>Ивановская область, Приволжский район, с/т. "Труд"</t>
  </si>
  <si>
    <t>Ивановская область, Приволжский район, юго-западнее д. Василево с/т "Южанка"</t>
  </si>
  <si>
    <t>прекращение права от 09.12.2014 г. №37-37-08/298/2014-218 Бобылева Галина Васильевна</t>
  </si>
  <si>
    <t>Ивановская область, Приволжский район, с/т "Ветеран"</t>
  </si>
  <si>
    <t>прекращение права от 19.12.2014 г. №37-37-08/298/2014-374 Марков Александр Вениаминович</t>
  </si>
  <si>
    <t>Ивановская область, Приволжский район, "Металист"</t>
  </si>
  <si>
    <t>прекращение права от 14.01.2015 г. №37-37/008-08/298/2014-548/2 Маринцев Алексей Михайлович</t>
  </si>
  <si>
    <t>Ивановская область, Приволжский район, с/т  "Южный-2"</t>
  </si>
  <si>
    <t>прекращение права от 06.03.2015 №37/016/002/2015-511/1 Григорьев Вадим Игоревич</t>
  </si>
  <si>
    <t>прекращение права от  04.06.2015 г. №37/016002/2015-1556/2</t>
  </si>
  <si>
    <t>Ивановская область, Приволжский район, в 160 м южнее с. Горки-Чириковы, очистные сооружения б/н</t>
  </si>
  <si>
    <t>св-во от 22.06.2015 серии 37-СС №606846</t>
  </si>
  <si>
    <t>аренда МУП "Приволжское ТЭП"</t>
  </si>
  <si>
    <t>Ивановская область, Приволжский район, в районе  с. Горки-Чириковы</t>
  </si>
  <si>
    <t>св-во от 22.06.2015 серии 37-СС №606845</t>
  </si>
  <si>
    <t>Ивановская область, Приволжский район, с. Горки-Чириковы, центральная котельная б/н</t>
  </si>
  <si>
    <t>св-во от 22.06.2015 серии 37-СС №606844</t>
  </si>
  <si>
    <t>Ивановская область, Приволжский район, г. Приволжск, ул. Техническая, артскважина</t>
  </si>
  <si>
    <t>св-во от 19.06.2015 г. Серии 37-СС №606772</t>
  </si>
  <si>
    <t>Ивановская область, Приволжский район, г. Приволжск, ул. Ташкентская, артезианская скважина</t>
  </si>
  <si>
    <t>св-во от 19.06.2015 г. Серии 37-СС №606773</t>
  </si>
  <si>
    <t>Ивановская область, Приволжский район, в 410 м. на юго-запад от черты населенного пункта с. Ивановское</t>
  </si>
  <si>
    <t>св-во от 10.07.2015 г. Серии 37-СС №642297</t>
  </si>
  <si>
    <t>Ивановская область, Приволжский район, с. Поверстное артскважина б/н</t>
  </si>
  <si>
    <t>св-во от 13.07.2015 г. Серии 37-СС №642272</t>
  </si>
  <si>
    <t>Ивановская область, Приволжский район, в районе д. Мелехово "ст. Красинская", артскважина б/н</t>
  </si>
  <si>
    <t>св-во от 13.07.2015 г. Серии  37-СС №642274</t>
  </si>
  <si>
    <t>Ивановская область, Приволжский район, д. Тарханово, артскважина б/н</t>
  </si>
  <si>
    <t>св-во от 13.07.2015 г. Серии 37-СС №642271</t>
  </si>
  <si>
    <t>Ивановская область, Приволжский район,  д. Благинино, артскважина б/н</t>
  </si>
  <si>
    <t>св-во от 13.07.2015 г. Серии 37-сс №642273</t>
  </si>
  <si>
    <t>Ивановская область, Приволжский район, с. Ингарь, артскважина 3</t>
  </si>
  <si>
    <t>св-во от 13.07.2015 г. Серии 37-СС №642276</t>
  </si>
  <si>
    <t>Ивановская область, Приволжский район, д. Васькин Поток, артскважина 7</t>
  </si>
  <si>
    <t>св-во от 14.07.2015 г. Серии 37-СС №642350</t>
  </si>
  <si>
    <t>Ивановская область, Приволжский район, в 50 м. севернее с. Ингарь, артскважина 11</t>
  </si>
  <si>
    <t>св-во от 10.07.2015 г. Серии 37-СС №642285</t>
  </si>
  <si>
    <t>Ивановская область, Приволжский район, в 50 м. севернее с. Ингарь, артскважина 10</t>
  </si>
  <si>
    <t>св-во от 10.07.2015 г. Серии 37-СС №642286</t>
  </si>
  <si>
    <t xml:space="preserve">Ивановская область, Приволжский район, д. Митино, артскважина </t>
  </si>
  <si>
    <t>св-во от 10.07.2015 г. Серии 37-СС №642287</t>
  </si>
  <si>
    <t>Ивановская область, Приволжский район, в 400 м восточнее с. Новое, очисные сооружения</t>
  </si>
  <si>
    <t>св-во от 10.07.2015 г. Серии 37-СС №642288</t>
  </si>
  <si>
    <t>Ивановская область, Приволжский район, д. Касимовка, 50 метров восточнее д. Касимовка</t>
  </si>
  <si>
    <t>св-во от 28.07.2015 г. Серии 37-СС №642844</t>
  </si>
  <si>
    <t>Ивановская область, Приволжский район (земли фонда перераспредления)</t>
  </si>
  <si>
    <t>св-во от 24.07.2015 г. Серии 37-СС №642753</t>
  </si>
  <si>
    <t xml:space="preserve">Ивановская область, Приволжский район </t>
  </si>
  <si>
    <t>св-во от 24.07.2015 г. Серии 37-СС №642752</t>
  </si>
  <si>
    <t>Раздел З.У. 37:13:000000:214, собственность от 17.12.2012 №37-37-01/306/2012-309</t>
  </si>
  <si>
    <t>Аренда Фонд "ДАР"</t>
  </si>
  <si>
    <t>Раздел З.У. 37:13:000000:214, собственность от 20.12.2020 №37:13:033001:352-37/073/2019-1</t>
  </si>
  <si>
    <t>Ивановская область, г. Приволжск, ул. Малая Московская, д.37А</t>
  </si>
  <si>
    <t>св-во от 25.05.2015 г.  Серии 37-СС №606221</t>
  </si>
  <si>
    <t>Аренда МУП "Приволжское ТЭП"</t>
  </si>
  <si>
    <t>Земельный участок с кадастровым номером 37:13:033710:35, категории земель: земли населенных пунктов, разрешенное использование: для использования артскважины</t>
  </si>
  <si>
    <t>Ивановская область, Приволжский район, д.Меленки</t>
  </si>
  <si>
    <t>св-во от 26.08.2015 г. Серии 37-37/008-37/016/02/2015-2575/1</t>
  </si>
  <si>
    <t>Ивановская область, Приволжский район, очистные сооружений, западнее с. Толпыгина</t>
  </si>
  <si>
    <t>св-во от 26.08.2015 г. Серии 37-7/008-37/016/002/2015-2576/1</t>
  </si>
  <si>
    <t>Ивановская область, Приволжский район, северо-восточнее д. Режево</t>
  </si>
  <si>
    <t>св-во от 17.06.2015 г. Серии 37-СС №606595</t>
  </si>
  <si>
    <t>Ивановская область, Приволжский район, западнее уротища Кузьмино</t>
  </si>
  <si>
    <t>св-во от 17.06.2015 г. №37-СС №606596</t>
  </si>
  <si>
    <t>Ивановская область, Приволжский район, г. Плес, ул. Калинина, северо-западнее Пансионата ЗАО по туризму, отдыху и лечению (Иваново) "Пансионат с лечением Плес"</t>
  </si>
  <si>
    <t>св-во от 27.02.2015 г. Серии 37-СС №592043</t>
  </si>
  <si>
    <t>Земельный участок с кадастровым номером 37:13:031301:739, категории земель: земли с/х назначения, разрешенное использование: для с/х производства</t>
  </si>
  <si>
    <t>Ивановская область, Приволжский район, в районе д. Васильевское, д. Рогачево, д. Тарханово</t>
  </si>
  <si>
    <t>св-во от 12.03.2015 серии 37-СС № 592402</t>
  </si>
  <si>
    <t>Аренда ООО "Альянс"</t>
  </si>
  <si>
    <t>Земельный участок с кадастровым номером 37:13:032301:264, ктаегории земель: земли населенных пунктов, разрешенное использование: для садоводства и огородничества</t>
  </si>
  <si>
    <t>Ивановская область, Приволжский район, д. Спасское, юго-западнее земельного участка Пожарного депо</t>
  </si>
  <si>
    <t>св-во от 27.02.2015 серии 37-СС №592037</t>
  </si>
  <si>
    <t>Земельный участок с кадастровым номером 37:13:032301:255, категории земель: земли населенных пунктов, разрешенное использование: для ведения личного подсобного хозяйства</t>
  </si>
  <si>
    <t>Ивановская область, Приволжский район, д. Спасское, ул. Прудская, напротив д.30</t>
  </si>
  <si>
    <t>св-во от 27.02.2015 г. Серии 37-СС №592045</t>
  </si>
  <si>
    <t>Земельный участок с кадастровым номером 37:13:031301:731, категории земель: земли с/х назначения, разрешенное использование: для складирования сельхозтехники</t>
  </si>
  <si>
    <t>Ивановская область, Приволжский район, в районе с . Ингарь</t>
  </si>
  <si>
    <t>св-во от 09.02.2015 серии 37-СС №581578</t>
  </si>
  <si>
    <t>Земельный участок с кадастровым номером 37:13:032301:266, категории земель: земли населенных пунктов, разрешенное использование: для строительства базы отдыха коттеджного типа</t>
  </si>
  <si>
    <t>Ивановская область, Приволжский район, д. Спасское, ул. Прудская, напротив д.28</t>
  </si>
  <si>
    <t>св-во от 02.02.2015 г. Серии 37-СС №581401</t>
  </si>
  <si>
    <t>Земельный участок с кадастровым номером 37:13:033401:339, категории земель: земли населенных пунктов, разрешенное использование: для сенокошения и выпаса скота (всероссийский центр конного спорта)</t>
  </si>
  <si>
    <t>Ивановская область, приволжский район, восточнее с. Пеньки</t>
  </si>
  <si>
    <t>св-во от 23.01.2015 г. Серии 37-СС №581178</t>
  </si>
  <si>
    <t>Земельный участок с кадастровым номером 37:13:031301:730, категории земель: земли с/х назначения, разрешенное использование: для строительства агрокомплекса КРС</t>
  </si>
  <si>
    <t>Ивановская область, приволжский район, северо-восточнее с. Ингарь</t>
  </si>
  <si>
    <t>св-во от 23.01.2015 г. Серии 37-СС № 581180</t>
  </si>
  <si>
    <t>Земельный участов с кадасровым номером 37:13:031349:306, земли с/х назначения, разрешенное использование для строительства Торгового комплекса с подъездными путями</t>
  </si>
  <si>
    <t>Ивановская область, г. Приволжск, примерно 400 м. южнее АЗС</t>
  </si>
  <si>
    <t>св-во от 23.01.2015 г. Серии 37-СС №581179</t>
  </si>
  <si>
    <t>Земельный участок с кадастровым номером 37:13:033401:340, земли населенных пунктов, разрешенное использование: для оезмещения объектов рекреационного назначения (объекта "Отель")</t>
  </si>
  <si>
    <t>Ивановская область, Приволжский район, восточнее с. Пеньки</t>
  </si>
  <si>
    <t>св-во от 21.01.2015 г. Серии 37-СС № 581123</t>
  </si>
  <si>
    <t>Земельный участок с кадастровым номером 37:13:032108:310, земли населенных пунктов, разрешенное использование: для ведения личного подсобного хозяйства</t>
  </si>
  <si>
    <t>Ивановская область, Приволжский район, д. Горки, д.24Б</t>
  </si>
  <si>
    <t>св-во от 27.02.2015 г. Серии 37-СС №592039</t>
  </si>
  <si>
    <t>Земельный участок с кадастровым номером 37:13:033101:326, земли населенных пунктов, разрешенное использование: для веления личного подсобного хозяйства</t>
  </si>
  <si>
    <t>Ивановская область, Приволжский район, д. Горшково, участок №43а</t>
  </si>
  <si>
    <t>св-во от 27.02.2015 г. Серии 37-СС №592042</t>
  </si>
  <si>
    <t>Земельный участок с кадастровым номером 37:13:032101:1,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</si>
  <si>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Ивановская область, Приволжский район, 50 м . Южнее с. Новое, артскважина 1</t>
  </si>
  <si>
    <t>св-во от 09.09.2015 г. 37-37/008-37/016/002/2015-2738/1</t>
  </si>
  <si>
    <t>Земельный участок с кадастровым номером 37:13:032101:2,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</si>
  <si>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Ивановская область, Приволжский район,  с. Новое</t>
  </si>
  <si>
    <t>св-во от 08.09.2015 г. 37-37/008-37/016/002/2015-2722/1</t>
  </si>
  <si>
    <t>Земельный участок с кадастровым номером 37:13:032101:3,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</si>
  <si>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Ивановская область, Приволжский район,  в 170 м. южнее с. Новое, артскважина 3</t>
  </si>
  <si>
    <t>св-во от 08.09.2015 г. 37-37/008-37/016/002/2015-2721/1</t>
  </si>
  <si>
    <t>Земельный участок с кадастровым номером 37:13:033101:348,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</si>
  <si>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д. Горшково, в южной части населенного пункта</t>
  </si>
  <si>
    <t>св-во от 02.09.2015 г. 37-37/008-37/016/002/2015-2640/1</t>
  </si>
  <si>
    <t>Земельный участок с кадастровым номером 37:13:020107:290,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</si>
  <si>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Луначасркого, напротив дома №20, артезианская скважина №7</t>
  </si>
  <si>
    <t>св-во от 01.09.2015 г. 37-37/008-37/016/002/2015-2630/1</t>
  </si>
  <si>
    <t>Земельный участок с кадастровым номером 37:13:020123:419,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</si>
  <si>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Лесная, артезианская скважина №4</t>
  </si>
  <si>
    <t>св-во от 01.09.2015 г. 37-37/008-37/016/002/2015-2631/1</t>
  </si>
  <si>
    <t>Земельный участок с кадастровым номером 37:13:020105:201,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</si>
  <si>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Юрьевская, артезианская скважина №5</t>
  </si>
  <si>
    <t>св-во от 01.09.2015 г. 37-37/008-37/016/002/2015-2632/1</t>
  </si>
  <si>
    <t>Земельный участок с кадастровым номером 37:13:033401:404,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</si>
  <si>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500 м. северо-западнее с. Утес</t>
  </si>
  <si>
    <t>св-во от 02.09.2015 г. 37-37/008-37/016/002/2015-2644/1</t>
  </si>
  <si>
    <t>Земельный участок с кадастровым номером 37:13:020105:202,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</si>
  <si>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Советская, у д. №1, артезианская скважина №6</t>
  </si>
  <si>
    <t>св-во от 02.09.2015 г. 37-37/008-37/016/002/2015-2645/1</t>
  </si>
  <si>
    <t>Земельный участок с кадастровым номером 37:13:020108:140,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</si>
  <si>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Гора Левитана, артезианская скважина №8</t>
  </si>
  <si>
    <t>св-во от 02.09.2015 г. 37-37/008-37/016/002/2015-2643/1</t>
  </si>
  <si>
    <t>Земельный участок с кадастровым номером 37:13:032501:250,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</si>
  <si>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с. Миловка, ул. Садовая, напротив д.2а</t>
  </si>
  <si>
    <t>св-во от 02.09.2015 г. 37-37/008-37/016/002/2015-2633/1</t>
  </si>
  <si>
    <t>Земельный участок с кадастровым номером 37:13:020122:136,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</si>
  <si>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Лесная, артезианская скважина №1</t>
  </si>
  <si>
    <t>св-во от 01.09.2015 г. 37-37/008-37/016/002/2015-2628/1</t>
  </si>
  <si>
    <t>Земельный участок с кадастровым номером 37:13:032203:310,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</si>
  <si>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с. Ногино, на северо-востоке населенного пункта</t>
  </si>
  <si>
    <t>св-во от 02.09.2015 г. 37-37/008-37/016/002/2015-2642/1</t>
  </si>
  <si>
    <t>Земельный участок с кадастровым номером 37:13:033029:462,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</si>
  <si>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600 м. северо-восточнее д. Филисово</t>
  </si>
  <si>
    <t>св-во от 01.09.2015 г. 37-37/008-37/016/002/2015-2635/1</t>
  </si>
  <si>
    <t>Земельный участок с кадастровым номером 37:13:020123:418,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</si>
  <si>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Лесная, артезианская скважина №3</t>
  </si>
  <si>
    <t>св-во от 01.09.2015 г. 37-37/008-37/016/002/2015-2629/1</t>
  </si>
  <si>
    <t>Земельный участок с кадастровым номером 37:13:031326:19, категории земель: земли сельскохозяйственного нахначения, разрешенное использование: для ведения садоводства</t>
  </si>
  <si>
    <t>Ивановская область, Приволжский район, стд "Ирригатор" участок 19</t>
  </si>
  <si>
    <t>собтвенность за №37-37/008-37/032/001/2015-32/1 от 13.10.2015</t>
  </si>
  <si>
    <t>Земельный участок с кадастровым номером 37:13:020123:9, категории земель: земли населенных пунктов, разрешенное использование: насосная станция 2-го подъема</t>
  </si>
  <si>
    <t>Ивановская область, Приволжский район, г. Плес</t>
  </si>
  <si>
    <t>св-во от 26.10.2015 г. №37-37/008-37/016/002/2015-3181/1</t>
  </si>
  <si>
    <t>Земельный участок с кадастровым номером 37:13:033029:1,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обслуживания котельной</t>
  </si>
  <si>
    <t>св-во от 06.11.2015 г. №37-37/008-37/016/002/2015-3331/1</t>
  </si>
  <si>
    <t>Земельный участок с кадастровым номером 37:13:033029:3,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обслуживания биологических прудов</t>
  </si>
  <si>
    <t>св-во от 06.11.2015 г. №37-37/008-37/016/002/2015-3333/1</t>
  </si>
  <si>
    <t>Земельный участок с кадастровым номером 37:13:020128:1, категории земель: земли населенных пунктов, разрешенное использование: обслуживание очистных сооружений</t>
  </si>
  <si>
    <t>Ивановская область, Приволжский район, г. Плес, очистные сооружения</t>
  </si>
  <si>
    <t>св-во от 09.11.2015 г. №37-37/008-37/016/002/2015-3332/1</t>
  </si>
  <si>
    <t>Земельный участок с кадастровым номером 37:13:030401:363,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артскважины</t>
  </si>
  <si>
    <t>Ивановская область, Приволжский район, южнее с. Толпыгино, артскважина №2</t>
  </si>
  <si>
    <t>св-во от 09.11.2015 г. №37-37/008-37/016/002/2015-3363/1</t>
  </si>
  <si>
    <t>Земельный участок с кадастровым номером 37:13:030401:362,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артскважины</t>
  </si>
  <si>
    <t>Ивановская область, Приволжский район, юго-восточнее с. Толпыгино, артскважина №3</t>
  </si>
  <si>
    <t>св-во от 09.11.2015 г. №37-37/008-37/016/002/2015-3365/1</t>
  </si>
  <si>
    <t>Земельный участок с кадастровым номером 37:13:030401:361,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артскважины</t>
  </si>
  <si>
    <t>Ивановская область, Приволжский район, южнее с. Толпыгино, артскважина №1</t>
  </si>
  <si>
    <t>св-во от 09.11.2015 г. №37-37/008-37/016/002/2015-3364/1</t>
  </si>
  <si>
    <t>Земельный участок с кадастровым номером 37:13:033701:343,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насосной скважины</t>
  </si>
  <si>
    <t>Ивановская область, Приволжский район, в районе с. Горки-Чириковы</t>
  </si>
  <si>
    <t>св-во от 09.11.2015 г. №37-37/008-37/016/002/2015-3362/1</t>
  </si>
  <si>
    <t>Земельный участок с кадастровым номером 37:13:032101:4,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</si>
  <si>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Ивановская область, Приволжский район, южнее с. Новое, арсткважина №4</t>
  </si>
  <si>
    <t>св-во от 09.11.2015 г. №37-37/008-37/016/002/2015-3334/1</t>
  </si>
  <si>
    <t>Земельный участок с кадастровым номером 37:13:033002:233, категории земель: земли населенных пунктов, разрешенное использование: для размещения и обслуживания артезианских скважин</t>
  </si>
  <si>
    <t>Ивановская область, Приволжский район, д. Выголово, на юге населенного пункта</t>
  </si>
  <si>
    <t>св-во от 22.09.2015 г. №37-37/008-37/016/002/2015-2636/1</t>
  </si>
  <si>
    <t>Земельный участок с кадастровым номером 37:13:010523:250, категории земель: земли населенных пунктов, разрешенное использование: для производственной деятельности</t>
  </si>
  <si>
    <t>Ивановская область, Приволжский район, г. Приволжск, пер. Северный, д.1-б</t>
  </si>
  <si>
    <t>св-во от 06.11.2015 г. №37-37/008/010/2013-364</t>
  </si>
  <si>
    <t>Земельный участок с кадастровым номером 37:13:020105:47, категории земель: земли населенных пунктов, разрешенное использование: для использования нежилого здания</t>
  </si>
  <si>
    <t>Ивановская область, Приволжский район, г. Плес, ул. Советская, д.3А</t>
  </si>
  <si>
    <t>св-во от 23.11.2015 г. №37-37/008-37/016/002/2015-3461/1</t>
  </si>
  <si>
    <t>Земельный участок с кадастровым номером 37:13:033029:713, категории земель: земли сельскохозяйственного назначения, разрешенное использование: для использования автомобильной дороги</t>
  </si>
  <si>
    <t>Раздел З.У. 37:13:033029:283, собственность от 28.08.2020 №37:13:033029:713-37/040/2020-1</t>
  </si>
  <si>
    <t>Земельный участок с кадастровым номером 37:13:010621:54, категории земель: земли населенных пунктов, разрешенное использование: для производственной деятельности</t>
  </si>
  <si>
    <t>Ивановская область, Приволжский район, г. Приволжск, ул. Дружбы, д.6А</t>
  </si>
  <si>
    <t>св-во от 08.12.2015 №37-37/008-37/016/002/2015-3604/1</t>
  </si>
  <si>
    <t>Аренда ООО "ТЭС-Приволжск"</t>
  </si>
  <si>
    <t>Земельный участок с кадастровым номером 37:13:033407:31, категории земель: земли населенных пунктов, разрешенное использование: для ведения личного подсобного хозяйства</t>
  </si>
  <si>
    <t>Ивановская область, Приволжский район, д.Татищево, 7А</t>
  </si>
  <si>
    <t>св-во от 18.01.2016  №37-37/008-37/016/002/2015-3893/1</t>
  </si>
  <si>
    <t>Земельный участок с кадастровым номером 37:13:010602:53, категории земель: земли населенных пунктов, разрешенное использование: для  садоводства</t>
  </si>
  <si>
    <t xml:space="preserve">св-во от 09.03.2016 собтвенность за №37-37/008-37/016/002/2016-475/2 </t>
  </si>
  <si>
    <t>Земельный участок с кадастровым номером 37:13:033011:582, категории земель: земли населенных пунктов, разрешенное использование: для строительства модульной котельной</t>
  </si>
  <si>
    <t>Ивановская область, Приволжский район, с.Северцево, в районе существующей котельной</t>
  </si>
  <si>
    <t xml:space="preserve">св-во от 28.04.2016 собтвенность за №37-37/008-37/016/002/2016-1178/1 </t>
  </si>
  <si>
    <t>ООО "ТЭС-Приволжск"</t>
  </si>
  <si>
    <t>Земельный участок с кадастровым номером 37:13:020116:126, категории земель: земли населенных пунктов, разрешенное использование: для строительства модульной котельной</t>
  </si>
  <si>
    <t>Ивановская область, Приволжский район, г.Плес, пер.Пушкинский, д.8</t>
  </si>
  <si>
    <t xml:space="preserve">св-во от 28.04.2016 собтвенность за №37-37/008-37/016/002/2016-1177/1 </t>
  </si>
  <si>
    <t>Земельный участок с кадастровым номером 37:13:033029:486, категории земель: земли сельскохозяйственного назначения, разрешенное использование: для ведения сельскохозяйственного производства</t>
  </si>
  <si>
    <t xml:space="preserve">Ивановская область, Приволжский район, </t>
  </si>
  <si>
    <t xml:space="preserve">св-во от 15.04.2016 собственность за №37-37/008-37/016/002/2016-945/1 </t>
  </si>
  <si>
    <t>ООО "Орион"</t>
  </si>
  <si>
    <t>Земельный участок с кадастровым номером 37:13:031601:278, категории земель: земли сельскохозяйственного назначения, разрешенное использование: артезианская скважина</t>
  </si>
  <si>
    <t xml:space="preserve">Ивановская область, Приволжский район, севернее д.Федорище </t>
  </si>
  <si>
    <t xml:space="preserve">св-во от 31.05.2016 собственность за №37-37/001-37/016/002/2016-1373/1 </t>
  </si>
  <si>
    <t>Земельный участок с кадастровым номером 37:13:033401:326, категории земель: земли сельскохозяйственного назначения, разрешенное использование:для использования в качестве сельскохозяйственных угодий</t>
  </si>
  <si>
    <t>Ивановская область, Приволжский район, в 500 м. южнее д.Скородумка</t>
  </si>
  <si>
    <t xml:space="preserve">св-во от 07.10.2015 собственность за №37-37/008-37/016/002/2015-2996/1 </t>
  </si>
  <si>
    <t>Земельный участок с кадастровым номером 37:13:020123:429, категории земель: земли населенных пунктов, разрешенное использование: вет.пункт</t>
  </si>
  <si>
    <t>Ивановская область, Приволжский район, г. Плес, ул. Лесная, д.32</t>
  </si>
  <si>
    <t>св-во от 15.07.2016 г. Собственность за №37-37/001-37/016/002/2016-1788/1</t>
  </si>
  <si>
    <t>Земельный участок с кадастровым номером 37:13:032001:18, категории земель: земли населенных пунктов, разрешенное использование: для садоводства</t>
  </si>
  <si>
    <t>Ивановская область, Приволжский район, снт Труд</t>
  </si>
  <si>
    <t>№37-37/001-37/032/001/2016-782/2 от 12.10.2016</t>
  </si>
  <si>
    <t>Земельный участок с кадастровым номером 37:13:010521:30, категории земель: земли сельскохозяйственного назначения, разрешенное использование: для садоводства</t>
  </si>
  <si>
    <t>Ивановская область, Приволжский район, снт "Мир-1"</t>
  </si>
  <si>
    <t>№37-37/001-37/016/002/2016-8756/2 от 01.12.2016</t>
  </si>
  <si>
    <t>Земельный участок с кадастровым номером 37:13:033029:487, категории земель:земли сельскохозяйственного назначения, разрешенное использование:для ведения сельскохозяйственного производства</t>
  </si>
  <si>
    <t>Акт приема передачи от 12.12.2016 г., распоряжение правительства Ивановской области от 24.11.2016 г. №245-рп "О передаче земельного участка из собственности Ивановской области в муниципальную собственность Приволжского муниципального района"</t>
  </si>
  <si>
    <t>Ивановская область, Приволжский район, в районе населенных пунктов: Миловка, Выголово, Попково, Чурилово, Кренево, Филисово, Ивашково, Касимовка, Спасское, Церковное, Левашиха, Остров, Ногино, Козлово, Орешки</t>
  </si>
  <si>
    <t>Земельный участок с кадастровым номером 37:13:033029:471, категории земель:земли сельскохозяйственного назначения, разрешенное использование:для ведения сельскохозяйственного производства</t>
  </si>
  <si>
    <t>Ивановская область, Приволжский район, в районе с. Миловка</t>
  </si>
  <si>
    <t>№37-37/007-37/016/002/2016-3153/2 от 23.12.2017</t>
  </si>
  <si>
    <t>Земельный участок с кадастровым номером 37:13:033029:497, категории земель:земли сельскохозяйственного назначения, разрешенное использование:для сельскохозяйственного производства</t>
  </si>
  <si>
    <t>№37-37/001-37/011-002/2016-7938/2 от 27.12.2016</t>
  </si>
  <si>
    <t>Земельный участок с кадастровым номером 37:13:010410:2, категории земель:земли населенных пунктов, разрешенное использование:для садоводства</t>
  </si>
  <si>
    <t>Ивановская область, Приволжский район, г. Приволжск,с/т "Рассвет", участок 25</t>
  </si>
  <si>
    <t>№37/021/001/2017-3745 от 06.12.2017</t>
  </si>
  <si>
    <t>Земельный участок с кадастровым номером 37:13:000000:215, категории земель:земли сельскохозяйственного назначения, разрешенное для ведения сельскохозяйственного производства</t>
  </si>
  <si>
    <t xml:space="preserve">Ивановская обл, р-н Приволжский,(земли фонда перераспределения) </t>
  </si>
  <si>
    <t>акт приема передачи от 30.03.2018 г., распоряжение правительства Ивановской области от 19.03.2018 г. №35-рп "О передаче земельного участка из собственности Ивановской области в муниципальную собственность Приволжского муниципального района"</t>
  </si>
  <si>
    <t>земельный участок, категория земель: земли сельскохозяйственного назначения; разрешенное использование: для строительства кладбища; площадь 200 000 кв. м; кадастровый номер 37:13:031301:729</t>
  </si>
  <si>
    <t xml:space="preserve">Ивановская область, Приволжский район, примерно 600 м на северо - запад от границы д. Рылково (кладбище) </t>
  </si>
  <si>
    <t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 специального назначения, разрешенное использование: кладбище; площадь 24 198 кв. м; кадастровый номер 37:13:031347:5</t>
  </si>
  <si>
    <t>Ивановская область, Приволжский район, у села Красинское (кладбище)</t>
  </si>
  <si>
    <t>Ивановская область, Приволжский район, в районе с. Кунестино (кладбище)</t>
  </si>
  <si>
    <t>земельный участок, кадастровый номер: 37:13:032101:324;
площадь земельного участка: 5200 кв. м;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вид разрешенного использования: кладбище</t>
  </si>
  <si>
    <t>Ивановская область, Приволжский район, в районе с. Новое</t>
  </si>
  <si>
    <t>земельный участок, кадастровый номер: 37:13:032114:133; площадь земельного участка: 6600 кв. м;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вид разрешенного использования: кладбище</t>
  </si>
  <si>
    <t xml:space="preserve">Ивановская область, Приволжский район, в районе с. Еропкино
</t>
  </si>
  <si>
    <t>земельный участок, кадастровый номер: 37:13:033722:27; площадь земельного участка: 16500 кв. м;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вид разрешенного использования: кладбище</t>
  </si>
  <si>
    <t>Ивановская область, Приволжский район, в районе д. Курочкино</t>
  </si>
  <si>
    <t>земельный участок, кадастровый номер: 37:13:033723:8; площадь земельного участка: 13000 кв. м;
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вид разрешенного использования: кладбище</t>
  </si>
  <si>
    <t>Ивановская область, Приволжский район, в районе с. Оделево</t>
  </si>
  <si>
    <t xml:space="preserve"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  
разрешенное использование: кладбище; площадь 15935 кв. м.;
кадастровый номер 37:13:033908:5
</t>
  </si>
  <si>
    <t xml:space="preserve">Ивановская область, Приволжский район, в районе с. Рождествено </t>
  </si>
  <si>
    <t>Распоряжение Правительства Ивановской области от 13.04.2017 №57-рп, акт приема-передачи от 19.12.2018</t>
  </si>
  <si>
    <t xml:space="preserve"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 разрешенное использование: кладбище; площадь 17000 кв.м.;
кадастровый номер 37:13:034001:2
</t>
  </si>
  <si>
    <t>Ивановская область, Приволжский район, в районе с. Сараево</t>
  </si>
  <si>
    <t>Земельный участок, категории земель: земли сельскохозяйственного назначения, кадастровый номер 37:13:031324:16, разрешенное использование: для садоводства</t>
  </si>
  <si>
    <t xml:space="preserve"> Ивановская область, Приволжский район,"Ленок" участок 2</t>
  </si>
  <si>
    <t>Уведомление о гос.регистрации права собственности субъекта РФ или мун.образовангия на земельный участок или земельную долю вследствие отказа от права собственности от 31.01.2019 г. №1187 №МФС-0127/2019-5717-1</t>
  </si>
  <si>
    <t>Земельный участок, категории земель:Земли сельскохозяйственного назначения, кадастровый номер 37:13:031326:22, разрешенное использование: Для ведения гражданами садоводства и огородничества</t>
  </si>
  <si>
    <t>обл. Ивановская, р-н Приволжский, стд "Ирригатор", участок 22</t>
  </si>
  <si>
    <t>Уведомление о гос.регистрации права собственности субъекта РФ или мун.образовангия на земельный участок или земельную долю  от  23.04.2019 г. КУВД-001/2019-4639609/2</t>
  </si>
  <si>
    <t>Земельный участок, категории земель:Земли сельскохозяйственного назначения, кадастровый номер 37:13:031101:62, разрешенное использование: Для ведения гражданами садоводства и огородничества</t>
  </si>
  <si>
    <t>обл. Ивановская, р-н Приволжский, садоводческое товарищество "Заречное"</t>
  </si>
  <si>
    <t xml:space="preserve">Уведомление о гос.регистрации права собственности субъекта РФ или мун.образовангия на земельный участок или земельную долю вследствие отказа от права собственности от 01.03.2019 г. №2635 </t>
  </si>
  <si>
    <t>Земельный участок с кадастровым номером 37:13:000000:1043, категория земель: земли сельскохозяйственного назначения, разрешенное использование: для сельскохозяйственнго производства</t>
  </si>
  <si>
    <t>Собственность 37:13:000000:1043-37/073/2019-1 от 09.07.2019</t>
  </si>
  <si>
    <t>Аренда ООО "Орион"</t>
  </si>
  <si>
    <t>Земельный участок с кадастровым номером 37:13:000000:1042, категория земель: земли сельскохозяйственного назначения, разрешенное использование: для сельскохозяйственнго производства</t>
  </si>
  <si>
    <t>Собственность 37:13:000000:1042-37/073/2019-1 от 08.07.2019</t>
  </si>
  <si>
    <t>Земельный участок с кадастровым номером 37:13:031301:866,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размещения автомобильных дорог и их конструктивных элементов</t>
  </si>
  <si>
    <t>Ивановская область, Приволжский район, автомобильная дорога подъезд к Борисково</t>
  </si>
  <si>
    <t xml:space="preserve">Собственность № 37:13:031301:866-37/073/2019-1  от 14.01.2019 </t>
  </si>
  <si>
    <t>Земельный участок с кадастровым номером 37:13:020112:154, категории земель: земли населенных пунктов, разрешенное использование: для строительства модульной котельной</t>
  </si>
  <si>
    <t>Ивановская область, Приволжский район, г. Плес, ул. Корнилова, д.31б</t>
  </si>
  <si>
    <t>№ 37-37/008-37/016/002/2016-1179/1 от 28.04.2016</t>
  </si>
  <si>
    <t>Аренда ТЭС - Приволжск</t>
  </si>
  <si>
    <t>Земельный участок с кадастровым номером 37:13:020107:299, категории земель: земли населенных пунктов, разрешенное использование: для строительства модульной котельной</t>
  </si>
  <si>
    <t>Ивановская область, Приволжский район, г. Плес, ул. Луначарского, д.20а</t>
  </si>
  <si>
    <t>№ 37-37/008-37/016/002/2016-1180/1 от 28.04.2016</t>
  </si>
  <si>
    <t>Земельный участок с кадастровым номером 37:13:033801:886, категории земель: земли населенных пунктов, разрешенное использование: для размещения плоскостного споривного сооружения</t>
  </si>
  <si>
    <t>Ивановская область, Приволжский район, с. Рождествено, ул. Центральная,27а</t>
  </si>
  <si>
    <t>37:13:033801:886-37/073/2018-2 от 31.10.2018</t>
  </si>
  <si>
    <t>Земельный участок с кадастровым номером 37:13:030603:1517, категории земель: земли населенных пунктов, разрешенное использование: для размещения плоскостного споривного сооружения</t>
  </si>
  <si>
    <t>Ивановская область, Приволжский район, с. Ингарь, ул. Спортивная, д.20</t>
  </si>
  <si>
    <t>37:13:030603:1517-37/073/2018-2 от 31.10.2018</t>
  </si>
  <si>
    <t>Земельный участок с кадастровым номером 37:13:031302:92, категории земель: земли населенных пунктов, разрешенное использование: для ведения ЛПХ</t>
  </si>
  <si>
    <t>Ивановская область, Приволжский район, д. Борисково, 20 м. северо-западнее дома 18</t>
  </si>
  <si>
    <t>№37:13:031302:92-37/073/2020-2 от 27.02.2020 г.</t>
  </si>
  <si>
    <t>№37:13:020103:348-37/073/2020-2 от 28.01.2020</t>
  </si>
  <si>
    <t>№37:13:020123:645-37/073/2020-2 от 30.01.2020</t>
  </si>
  <si>
    <t>№37:13:020120:19-37/073/2020-2 от 28.01.2020</t>
  </si>
  <si>
    <t>№37:13:020202:261-37/073/2020-2 от 28.01.2020</t>
  </si>
  <si>
    <t>Ивановская область, Приводжский район</t>
  </si>
  <si>
    <t>№37:13:030409:220-37/073/2020-3 от 27.02.2020</t>
  </si>
  <si>
    <t>Земельный участок с кадастровым номером 37:13:033010:194, категории земель:земли населенных пунктов, разрешенное использование: для размещения автомобильных дорог и их конструктивных элементов</t>
  </si>
  <si>
    <t>Ивановская область, Приводжский район, д. Попково</t>
  </si>
  <si>
    <t>Раздел земельного участка с кадастровым номером: 37:13:033010:77, собственность №37:13:033010:194-37/040/2020-1 от 28.08.2020</t>
  </si>
  <si>
    <t>Земельный участок с кадастровым номером 37:13:032001:46, категория земель: земли сельскохозяйственного назначения, разрешенное использование: для ведения гражаданами садоводства и огородничества</t>
  </si>
  <si>
    <t>№ 37:13:032001:46-37/073/2021-2  от 27.01.2021    (Собственность)</t>
  </si>
  <si>
    <t>Гаражный бокс №1</t>
  </si>
  <si>
    <t>Ивановская область, г. Приволжск, ул. Революционная, д.53А</t>
  </si>
  <si>
    <t>Ивановская область, Приволжский район, г. Приволжск, ул. Фурманова, д. 20, кв. 25.</t>
  </si>
  <si>
    <t>Муниципальный контракт от 25.01.2021 г. №01333000126200001340001 , акт приема-передачи 28.01.2020</t>
  </si>
  <si>
    <t>Остановочный павильон с. Ингарь</t>
  </si>
  <si>
    <t>Остановочный павильон д. Ширяиха</t>
  </si>
  <si>
    <t>Остановочный павильон д. Дудкино</t>
  </si>
  <si>
    <t>Решение Совета ПМР от  25.02.2021 №15 (акт приема-передачи от 26.02.2020 г.)</t>
  </si>
  <si>
    <t>Безвозмездное пользование МКУ ЦГБ</t>
  </si>
  <si>
    <t>Безвозмездное пользование МКУ ЦГБ от 26.02.2021 г.</t>
  </si>
  <si>
    <t>Стенд "Уголок гражданской обороны" 100*125см (9 плакатов), 3 шт</t>
  </si>
  <si>
    <t>Стенд "Действия при пожаре"  (9 плакатов), 3 шт</t>
  </si>
  <si>
    <t xml:space="preserve">Постановление от 11.03.2021г №85-п  </t>
  </si>
  <si>
    <t>МКУ КБО Новского с/п, МКУ КБО Ингарского с/п, МКУ КБО Рождественного с/п</t>
  </si>
  <si>
    <t>Аренда ИП Смирнов А.В.</t>
  </si>
  <si>
    <t>с.Горки-Чириковы, д.28, кв.1</t>
  </si>
  <si>
    <t>Решение Совета Новского сельского поселения от 30.03.2021 №12, акт приема-передачи от 14.05.2021г. Решение Совета Приволжского муницпального района от 29.04.2021г №28</t>
  </si>
  <si>
    <t>37:13:033601:413-37/073/2021-3 от 24.05.2021</t>
  </si>
  <si>
    <t>37:13:033601:418-37-37-08/078/2008-362 от 18.04.2008</t>
  </si>
  <si>
    <t>37:13:033601:426</t>
  </si>
  <si>
    <t>№ 37:13:010706:677-37/073/2018-2  от 07.09.2018</t>
  </si>
  <si>
    <t>№ 37:13:010706:785-37/073/2018-5  от 25.09.2018</t>
  </si>
  <si>
    <t>№ 37:13:010611:122-37/073/2019-6  от 21.06.2019</t>
  </si>
  <si>
    <t>№ 37:13:010611:67-37/073/2019-2  от 03.09.2019</t>
  </si>
  <si>
    <t>№ 37:13:010611:126-37/073/2019-3  от 03.09.2019</t>
  </si>
  <si>
    <t>№ 37:13:010611:113-37/073/2019-2  от 08.11.2019</t>
  </si>
  <si>
    <t>№ 37:13:010407:176-37/073/2019-3  от 13.12.2019</t>
  </si>
  <si>
    <t>№ 37:13:010408:397-37/073/2020-2  от 15.07.2020</t>
  </si>
  <si>
    <t>№ 37:13:010621:436-37/073/2020-4  от 18.11.2020</t>
  </si>
  <si>
    <t>№ 37:13:010706:589-37/073/2021-5  от 03.02.2021</t>
  </si>
  <si>
    <t xml:space="preserve">Нежилое здание, наименование: гараж </t>
  </si>
  <si>
    <t xml:space="preserve">№ 37:13:010610:390-37/073/2019-1  от 03.07.2019  </t>
  </si>
  <si>
    <t xml:space="preserve">37:13:010610:399-37/073/2021-1 от 24.02.2021 г. </t>
  </si>
  <si>
    <t>Ррешение восьмой сессии Приволжского районного Совета народных депутатов от 06.02.1992)</t>
  </si>
  <si>
    <t>№ 37:13:030102:532-37/073/2019-1  от 30.04.2019</t>
  </si>
  <si>
    <t xml:space="preserve">№ 37:13:030102:531-37/073/2019-1  от 01.04.2019 </t>
  </si>
  <si>
    <t>37:13:020121:88 № 37-37/008-37/016/002/2015-101/2  от 26.01.2015</t>
  </si>
  <si>
    <t>37:13:032203:87-37/073/2019-1 от 25.03.2019</t>
  </si>
  <si>
    <t>37:13:031802:761 №37-37=08/298/2014-053 от 25.11.2014</t>
  </si>
  <si>
    <t>37:13:033801:497 № 37-37-08/047/2007-722  от 02.08.2007</t>
  </si>
  <si>
    <t>Пост.главы админ. От 17.02.1998 №84</t>
  </si>
  <si>
    <t>Ивановская область, Приволжский район, подъезд к Ширяеха</t>
  </si>
  <si>
    <t xml:space="preserve">Разрешение на ввод объекта в эксплуатацию от 09.11.2016 №37-RU37519102-16-2016, </t>
  </si>
  <si>
    <t>37:13:000000:802-37/001/2017-1 от 23.01.2017</t>
  </si>
  <si>
    <t>Ивановская область, Приволжский район, д. Андреевское</t>
  </si>
  <si>
    <t>Ивановская область, Приволжский район, д. Борисково</t>
  </si>
  <si>
    <t>Ивановская область, Приволжский район, д. Васькин Поток - с. Ингарь</t>
  </si>
  <si>
    <t>Ивановская область, Приволжский район,  с. Ингарь (до газовой котельной)</t>
  </si>
  <si>
    <t>Ивановская область, Приволжский район, д. Василево</t>
  </si>
  <si>
    <t>Ивановская область, Приволжский район, д. Васильевское</t>
  </si>
  <si>
    <t>Ивановская область, Приволжский район, д. Данилково</t>
  </si>
  <si>
    <t>Ивановская область, Приволжский район, д. Колышино, ул. Зеленая</t>
  </si>
  <si>
    <t>Ивановская область, Приволжский район, д. Колышино, ул. Полевая</t>
  </si>
  <si>
    <t>Ивановская область, Приволжский район, д. Колышино, ул. Речная</t>
  </si>
  <si>
    <t>Ивановская область, Приволжский район, д. Лещево</t>
  </si>
  <si>
    <t>Ивановская область, Приволжский район, д. Неданки</t>
  </si>
  <si>
    <t>Ивановская область, Приволжский район, д. Рогачево</t>
  </si>
  <si>
    <t>Ивановская область, Приволжский район, д. Рылково</t>
  </si>
  <si>
    <t>Ивановская область, Приволжский район, д. Сандырево</t>
  </si>
  <si>
    <t>Ивановская область, Приволжский район, д. Стафилово</t>
  </si>
  <si>
    <t>Ивановская область, Приволжский район, д. Ширяиха</t>
  </si>
  <si>
    <t>Ивановская область, Приволжский район, с. Ивановское</t>
  </si>
  <si>
    <t>Ивановская область, Приволжский район, с. Ингарь, пер. Спортивный</t>
  </si>
  <si>
    <t>Ивановская область, Приволжский район, с. Ингарь, ул. Зеленая</t>
  </si>
  <si>
    <t>Ивановская область, Приволжский район, с Ингарь, ул. Новая</t>
  </si>
  <si>
    <t>Ивановская область, Приволжский район, с. Ингарь, ул. Пригородная</t>
  </si>
  <si>
    <t>Ивановская область, Приволжский район, с. Ингарь, ул. Спортивная</t>
  </si>
  <si>
    <t>Ивановская область, Приволжский район, с. Красинское</t>
  </si>
  <si>
    <t>Ивановская область, Приволжский район, с. Толпыгино, ул. Восточная</t>
  </si>
  <si>
    <t>Ивановская область, Приволжский район, с. Толпыгино, ул. Зеленая</t>
  </si>
  <si>
    <t>Ивановская область, Приволжский район, с. Толпыгино, ул. Молодежная</t>
  </si>
  <si>
    <t>Ивановская область, Приволжский район, с. Толпыгино, ул. Новая</t>
  </si>
  <si>
    <t>Ивановская область, Приволжский район, с. Толпыгино, ул. Овражная</t>
  </si>
  <si>
    <t>Ивановская область, Приволжский район, с. Толпыгино, ул. Просторная</t>
  </si>
  <si>
    <t>Ивановская область, Приволжский район, с. Толпыгино, ул. Садовая</t>
  </si>
  <si>
    <t>Ивановская область, Приволжский район, с. Толпыгино, ул. Центральная</t>
  </si>
  <si>
    <t>Ивановская область, Приволжский район,с.Толпыгино, между улицами Восточной и Овражной</t>
  </si>
  <si>
    <t>Ивановская область, Приволжский район, с. Толпыгино, между улицами Центральной и Восточной</t>
  </si>
  <si>
    <t>Ивановская область, Приволжский район, с. Рождествено, ул. Молодёжная</t>
  </si>
  <si>
    <t>Ивановская область, Приволжский район, с. Рождествено, ул. Лесная</t>
  </si>
  <si>
    <t>Ивановская область, Приволжский район, с. Рождествено, ул. Центральная</t>
  </si>
  <si>
    <t>Ивановская область, Приволжский район, с. Рождествено, ул. Спортивная</t>
  </si>
  <si>
    <t>Ивановская область, Приволжский район,  с. Рождествено, ул. Олимпийская</t>
  </si>
  <si>
    <t>Ивановская область, Приволжский район, с. Рождествено, пер. Центральный</t>
  </si>
  <si>
    <t>Ивановская область, Приволжский район, с. Рождествено, ул. Полевая</t>
  </si>
  <si>
    <t>Ивановская область, Приволжский район, с. Рождествено, пер. Лесной</t>
  </si>
  <si>
    <t>Ивановская область, Приволжский район, д. Щербинино</t>
  </si>
  <si>
    <t>Ивановская область, Приволжский район, с. Васильчинино</t>
  </si>
  <si>
    <t>Ивановская область, Приволжский район, с. Сараево, ул. Суворова</t>
  </si>
  <si>
    <t>Ивановская область, Приволжский район, с. Сараево, ул. Хлебникова</t>
  </si>
  <si>
    <t>Ивановская область, Приволжский район, д. Грязки</t>
  </si>
  <si>
    <t>Ивановская область, Приволжский район, д. Драчёво</t>
  </si>
  <si>
    <t>Ивановская область, Приволжский район, с. Сараево, пер. Суворова</t>
  </si>
  <si>
    <t>Ивановская область, Приволжский район, д. Федорище, ул. Новая</t>
  </si>
  <si>
    <t>Ивановская область, Приволжский район, д. Федорище</t>
  </si>
  <si>
    <t>Ивановская область, Приволжский район, д. Благинино</t>
  </si>
  <si>
    <t>Ивановская область, Приволжский район, д. Полозище</t>
  </si>
  <si>
    <t>Ивановская область, Приволжский район, д. Укладницы</t>
  </si>
  <si>
    <t>Ивановская область, Приволжский район, д. Селивёрстово</t>
  </si>
  <si>
    <t>Ивановская область, Приволжский район, д. Анненское</t>
  </si>
  <si>
    <t>Ивановская область, Приволжский район, д. Ковалёво</t>
  </si>
  <si>
    <t>Ивановская область, Приволжский район, д. Коровино</t>
  </si>
  <si>
    <t>Ивановская область, Приволжский район, с. Новое, от гаража до котельной</t>
  </si>
  <si>
    <t>Ивановская область, Приволжский район, с. Новое,от хранилища до очистных</t>
  </si>
  <si>
    <t>Ивановская область, Приволжский район, с. Новое, от остановки до гаража</t>
  </si>
  <si>
    <t>Ивановская область, Приволжский район, с. Новое,от рвзвилки до центра</t>
  </si>
  <si>
    <t>Ивановская область, Приволжский район, с. Новое, ул. Советская</t>
  </si>
  <si>
    <t>Ивановская область, Приволжский район, с. Новое, ул. Мира</t>
  </si>
  <si>
    <t>Ивановская область, Приволжский район, с. Новое, ул. Садовая</t>
  </si>
  <si>
    <t>Ивановская область, Приволжский район, с. Новое, ул. Зеленая</t>
  </si>
  <si>
    <t>Ивановская область, Приволжский район, с. Поверстное</t>
  </si>
  <si>
    <t>Ивановская область, Приволжский район, подъезд к д. Борисково</t>
  </si>
  <si>
    <t>Собственность 37:13:020128:113-37/073/2019-1 от 27.12.2019</t>
  </si>
  <si>
    <t>Собственность 37:13:020123:695-37/073/2019-1 от 27.12.2019</t>
  </si>
  <si>
    <t>Собственность 37:13:020102:262-37/073/2020-1 от 28.02.2020</t>
  </si>
  <si>
    <t>Собственность 37:13:020103:350-37/073/2020-1 от 28.02.2020</t>
  </si>
  <si>
    <t>Собственность 37:13:020120:202-37/073/2020-1 от 28.02.2020</t>
  </si>
  <si>
    <t>Собственность 37:13:020113:236-37/073/2020-1 от 16.06.2020</t>
  </si>
  <si>
    <t>Собственность 37:13:000000:1052-37/073/2019-1 от 01.11.2019</t>
  </si>
  <si>
    <t>Собственность 37:13:000000:1054-37/073/2019-1 от 30.12.2019</t>
  </si>
  <si>
    <t>Собственность №37:13:000000:1056-37/073/2020-1 от 22.01.2020</t>
  </si>
  <si>
    <t>Собственность №37:13:000000:1055-37/073/2020-1 от 22.01.2020</t>
  </si>
  <si>
    <t xml:space="preserve">Автомобильная дорога общего пользования местного значения,Сооружение дорожного транспорта </t>
  </si>
  <si>
    <t xml:space="preserve">№37:13:031301:867-37/073/2018-1 от 25.12.2018 </t>
  </si>
  <si>
    <t xml:space="preserve"> № 37:13:031905:772-37/073/2019-1  от 20.09.2019</t>
  </si>
  <si>
    <t>№ 37:13:031802:1136-37/073/2019-1  от 20.09.2019</t>
  </si>
  <si>
    <t>№ 37-37/001-37/016/002/2016-2301/1  от 27.09.2016 37:13:000000:786</t>
  </si>
  <si>
    <t>№ 37-37/001-37/016/002/2016-2300/1  от 27.09.2016 37:13:032109:46</t>
  </si>
  <si>
    <t>№ 37-37/001-37/016/002/2016-2296/1  от 11.10.2016  37:13:031349:312</t>
  </si>
  <si>
    <t>№ 37-37/001-37/016/002/2016-2298/1  от 27.09.201 37:13:000000:787</t>
  </si>
  <si>
    <t>№ 37-37/001-37/016/002/2016-2302/1  от 27.09.2016 37:13:000000:784</t>
  </si>
  <si>
    <t>№ 37-37/001-37/016/002/2016-2299/1  от 27.09.2016 37:13:032108:313</t>
  </si>
  <si>
    <t>№ 37-37/001-37/016/002/2016-2297/1  от 27.09.2016 37:13:000000:790</t>
  </si>
  <si>
    <t>№ 37-37/001-37/016/002/2016-2295/1  от 27.09.2016 37:13:000000:788</t>
  </si>
  <si>
    <t>№ 37-37/001-37/016/002/2016-2308/1  от 27.09.2016 37:13:033001:241</t>
  </si>
  <si>
    <t>№ 37-37/001-37/016/002/2016-2306/1  от 27.09.2016 37:13:031601:282</t>
  </si>
  <si>
    <t>№ 37-37/001-37/016/002/2016-2307/1  от 27.09.2016  37:13:000000:781</t>
  </si>
  <si>
    <t>№ 37-37/001-37/016/002/2016-2294/1  от 27.09.2016  37:13:031301:750</t>
  </si>
  <si>
    <t>№ 37-37/001-37/016/002/2016-2292/1  от 27.09.2016  37:13:030202:110</t>
  </si>
  <si>
    <t>№ 37-37/001-37/016/002/2016-2293/1  от 27.09.2016 37:13:000000:789</t>
  </si>
  <si>
    <t>№ 37:13:000000:760-37/001/2017-1  от 29.12.2017 37:13:000000:760</t>
  </si>
  <si>
    <t xml:space="preserve"> № 37:13:030202:111-37/073/2019-1  от 17.09.2019 37:13:030202:111</t>
  </si>
  <si>
    <t>№ 37:13:030701:494-37/073/2019-2  от 17.09.2019 37:13:030701:494</t>
  </si>
  <si>
    <t>№ 37:13:030701:496-37/073/2019-2  от 17.09.2019 37:13:030701:496</t>
  </si>
  <si>
    <t>№ 37:13:030701:495-37/073/2019-2  от 17.09.2019 37:13:030701:495</t>
  </si>
  <si>
    <t>№ 37:13:030301:768-37/073/2019-2  от 17.09.2019 37:13:030301:768</t>
  </si>
  <si>
    <t xml:space="preserve">автомобильная дорога </t>
  </si>
  <si>
    <t>№ 37:13:031501:366-37/073/2019-2  от 20.09.2019 37:13:031501:366</t>
  </si>
  <si>
    <t>№ 37:13:031402:147-37/073/2019-2  от 20.09.2019 37:13:031402:147</t>
  </si>
  <si>
    <t>№ 37:13:031802:1137-37/073/2019-1  от 20.09.2019  37:13:031802:1137</t>
  </si>
  <si>
    <t>№ 37:13:031802:1134-37/073/2019-1  от 20.09.2019 37:13:031802:1134</t>
  </si>
  <si>
    <t>№ 37:13:031802:1138-37/073/2019-1  от 20.09.2019 37:13:031802:1138</t>
  </si>
  <si>
    <t xml:space="preserve">№ 37:13:031802:1135-37/073/2019-1  от 20.09.2019 </t>
  </si>
  <si>
    <t xml:space="preserve"> № 37:13:032101:400-37/073/2019-1  от 24.09.2019 </t>
  </si>
  <si>
    <t xml:space="preserve">№ 37:13:031604:37-37/073/2019-2  от 23.09.2019 </t>
  </si>
  <si>
    <t xml:space="preserve"> № 37:13:031603:24-37/073/2019-2  от 20.09.2019 </t>
  </si>
  <si>
    <t>37:13:032142:127-37/073/2021-1 от 21.07.2021</t>
  </si>
  <si>
    <t xml:space="preserve">№ 37:13:030901:117-37/073/2019-2  от 17.09.2019 </t>
  </si>
  <si>
    <t xml:space="preserve">№ 37:13:031302:90-37/073/2019-2  от 17.09.2019 </t>
  </si>
  <si>
    <t xml:space="preserve">№ 37:13:000000:561-37/073/2019-2  от 17.09.2019 </t>
  </si>
  <si>
    <t xml:space="preserve">№ 37:13:000000:1079-37/040/2020-1  от 25.09.2020 </t>
  </si>
  <si>
    <t xml:space="preserve">№ 37:13:031301:875-37/040/2020-1  от 23.09.2020 </t>
  </si>
  <si>
    <t xml:space="preserve">№ 37:13:030501:276-37/073/2019-2  от 17.09.2019 </t>
  </si>
  <si>
    <t xml:space="preserve">№ 37:13:000000:724-37/073/2019-2  от 17.09.2019 </t>
  </si>
  <si>
    <t xml:space="preserve">№ 37:13:031316:94-37/073/2019-2  от 17.09.2019 </t>
  </si>
  <si>
    <t xml:space="preserve">№ 37:13:000000:718-37/073/2019-2  от 17.09.2019 </t>
  </si>
  <si>
    <t xml:space="preserve">№ 37:13:031313:43-37/073/2019-1  от 17.09.2019 </t>
  </si>
  <si>
    <t xml:space="preserve">№ 37:13:000000:764-37/073/2019-2  от 17.09.2019 </t>
  </si>
  <si>
    <t xml:space="preserve">№ 37:13:031308:58-37/073/2019-2  от 17.09.2019 </t>
  </si>
  <si>
    <t xml:space="preserve">№ 37:13:030404:87-37/073/2019-1  от 17.09.2019  </t>
  </si>
  <si>
    <t xml:space="preserve">№ 37:13:000000:803-37/073/2019-1  от 17.09.2019 </t>
  </si>
  <si>
    <t xml:space="preserve">№ 37:13:031319:265-37/073/2019-2  от 17.09.2019  </t>
  </si>
  <si>
    <t xml:space="preserve">№ 37:13:000000:719-37/073/2019-2  от 17.09.2019  </t>
  </si>
  <si>
    <t xml:space="preserve">№ 37:13:031345:135-37/073/2019-2  от 17.09.2019 </t>
  </si>
  <si>
    <t xml:space="preserve">№ 37:13:000000:551-37/073/2019-2  от 17.09.2019 </t>
  </si>
  <si>
    <t xml:space="preserve">№ 37:13:030603:1288-37/073/2019-2  от 17.09.2019 </t>
  </si>
  <si>
    <t xml:space="preserve">№ 37:13:030603:1291-37/073/2019-2  от 17.09.2019 </t>
  </si>
  <si>
    <t xml:space="preserve">№ 37:13:030603:1287-37/073/2019-2  от 17.09.2019  </t>
  </si>
  <si>
    <t xml:space="preserve">№ 37:13:030603:1292-37/073/2019-2  от 17.09.2019 </t>
  </si>
  <si>
    <t xml:space="preserve">№ 37:13:000000:717-37/073/2019-2  от 17.09.2019  </t>
  </si>
  <si>
    <t xml:space="preserve">№ 37:13:030603:1289-37/073/2019-2  от 17.09.2019 </t>
  </si>
  <si>
    <t xml:space="preserve">№ 37:13:000000:550-37/073/2019-2  от 17.09.2019 </t>
  </si>
  <si>
    <t xml:space="preserve">№ 37:13:000000:800-37/073/2019-1  от 17.09.2019 </t>
  </si>
  <si>
    <t xml:space="preserve">№ 37:13:030301:774-37/073/2019-2  от 17.09.2019 </t>
  </si>
  <si>
    <t>37-37/001-37/016/002/2016-2304/1 от 27.09.2016 37:13:000000:783</t>
  </si>
  <si>
    <t>37-37/001-37/016/002/2016-2305/1 от 27.09.2016 37:13:000000:782</t>
  </si>
  <si>
    <t xml:space="preserve">№ 37:13:030603:1290-37/073/2020-2  от 23.04.2020  </t>
  </si>
  <si>
    <t xml:space="preserve">№ 37:13:031802:1133-37/073/2019-1  от 24.09.2019 </t>
  </si>
  <si>
    <t xml:space="preserve">№ 37:13:000000:716-37/073/2019-1  от 24.09.2019   </t>
  </si>
  <si>
    <t xml:space="preserve">№ 37:13:000000:753-37/073/2019-1  от 24.09.2019 </t>
  </si>
  <si>
    <t xml:space="preserve">№ 37:13:031602:34-37/073/2019-2  от 20.09.2019  </t>
  </si>
  <si>
    <t xml:space="preserve">№ 37:13:034006:50-37/073/2019-2  от 20.09.2019 </t>
  </si>
  <si>
    <t xml:space="preserve">№ 37:13:031607:33-37/073/2019-2  от 20.09.2019 </t>
  </si>
  <si>
    <t xml:space="preserve">№ 37:13:031605:29-37/073/2019-2  от 20.09.2019  </t>
  </si>
  <si>
    <t xml:space="preserve">№ 37:13:031501:367-37/073/2019-2  от 20.09.2019 </t>
  </si>
  <si>
    <t xml:space="preserve">№ 37:13:034005:207-37/073/2019-2  от 20.09.2019  </t>
  </si>
  <si>
    <t xml:space="preserve">№ 37:13:034005:208-37/073/2019-2  от 20.09.2019  </t>
  </si>
  <si>
    <t xml:space="preserve">№ 37:13:033902:48-37/073/2019-2  от 20.09.2019 </t>
  </si>
  <si>
    <t xml:space="preserve">№ 37:13:033903:92-37/073/2019-2  от 20.09.2019 </t>
  </si>
  <si>
    <t>№ 37:13:034002:93-37/073/2019-2  от 20.09.2019</t>
  </si>
  <si>
    <t xml:space="preserve">№ 37:13:033905:78-37/073/2019-2  от 20.09.2019  </t>
  </si>
  <si>
    <t xml:space="preserve">№ 37:13:034005:209-37/073/2019-2  от 20.09.2019  </t>
  </si>
  <si>
    <t xml:space="preserve">№ 37:13:033801:736-37/073/2019-2  от 20.09.2019 </t>
  </si>
  <si>
    <t xml:space="preserve">№ 37:13:033801:740-37/073/2019-2  от 20.09.2019 </t>
  </si>
  <si>
    <t xml:space="preserve">№ 37:13:033801:735-37/073/2019-2  от 20.09.2019  </t>
  </si>
  <si>
    <t xml:space="preserve">№ 37:13:033801:734-37/073/2019-2  от 03.07.2019  </t>
  </si>
  <si>
    <t xml:space="preserve"> № 37:13:033801:738-37/073/2019-2  от 20.09.2019 </t>
  </si>
  <si>
    <t xml:space="preserve">№ 37:13:033801:733-37/073/2019-2  от 03.07.2019 </t>
  </si>
  <si>
    <t xml:space="preserve">№ 37:13:033801:737-37/073/2019-2  от 24.09.2019 </t>
  </si>
  <si>
    <t xml:space="preserve">№ 37:13:030301:771-37/073/2019-2  от 17.09.2019  </t>
  </si>
  <si>
    <t xml:space="preserve">№ 37:13:033801:732-37/073/2019-2  от 20.09.2019 </t>
  </si>
  <si>
    <t xml:space="preserve">№ 37:13:000000:577-37/073/2020-4  от 28.01.2020 </t>
  </si>
  <si>
    <t xml:space="preserve">№ 37:13:030301:775-37/073/2019-2  от 17.09.2019 </t>
  </si>
  <si>
    <t xml:space="preserve">№ 37:13:030301:769-37/073/2019-2  от 17.09.2019 </t>
  </si>
  <si>
    <t xml:space="preserve">№ 37:13:030301:772-37/073/2019-2  от 17.09.2019 </t>
  </si>
  <si>
    <t xml:space="preserve">№ 37:13:030301:773-37/073/2019-2  от 17.09.2019 </t>
  </si>
  <si>
    <t xml:space="preserve">№ 37:13:000000:576-37/073/2020-4  от 28.01.2020 </t>
  </si>
  <si>
    <t xml:space="preserve">№ 37:13:030301:770-37/073/2019-2  от 17.09.2019 </t>
  </si>
  <si>
    <t>№ 37-37-08/013/2013-340  от 13.05.2013 37:13:030603:1250</t>
  </si>
  <si>
    <t>№ 37-37-08/013/2013-341  от 13.05.2013 37:13:030603:1249</t>
  </si>
  <si>
    <t>№ 37-37-08/203/2012-313  от 24.09.2012 37:13:010621:477</t>
  </si>
  <si>
    <t>37:13:010611:487-37/073/2021-1 от 23.07.2021</t>
  </si>
  <si>
    <t>Нежилые помещения (13,16,17,18,19,20,48,49,50,51,52,53,54,55)</t>
  </si>
  <si>
    <t>37:13:010611:485-37/073/2021-1 от 23.07.2021</t>
  </si>
  <si>
    <t>37:13:010611:484-37/073/2021-1 от 23.07.2021</t>
  </si>
  <si>
    <t xml:space="preserve">Нежилое помещение  (помещения 23, 24, 25, 26, 31, 44, 45)  </t>
  </si>
  <si>
    <t>№37-37-08/015/2012-844 от 27.12.2012 г. 37:13:010422:337</t>
  </si>
  <si>
    <t xml:space="preserve"> Ивановская область, р-н. Приволжский, с. Толпыгино, ул. Восточная, д. 4, кв. 1
</t>
  </si>
  <si>
    <t>Ивановская область, р-н. Приволжский с. Толпыгино, ул. Восточная, д.5, кв.1</t>
  </si>
  <si>
    <t>Ивановская область, р-н. Приволжский с. Толпыгино, ул. Восточная, д.5, кв.2</t>
  </si>
  <si>
    <t>Ивановская область, р-н. Приволжский с. Толпыгино, ул. Восточная, д.7, кв.1</t>
  </si>
  <si>
    <t>Ивановская область, р-н. Приволжский с. Толпыгино, ул. Восточная, д.7, кв.2</t>
  </si>
  <si>
    <t>Ивановская область, р-н. Приволжский с. Толпыгино, ул. Восточная, д.7, кв.3</t>
  </si>
  <si>
    <t>Ивановская область, р-н. Приволжский с. Толпыгино, ул. Восточная, д.7, кв.4</t>
  </si>
  <si>
    <t>Ивановская область, р-н. Приволжский с. Толпыгино, ул. Восточная, д.7, кв.5</t>
  </si>
  <si>
    <t>Ивановская область, р-н. Приволжский с. Толпыгино, ул. Восточная, д.7, кв.6</t>
  </si>
  <si>
    <t>Ивановская область, р-н. Приволжский с. Толпыгино, ул. Просторная, д.1, кв.7</t>
  </si>
  <si>
    <t>Ивановская область, р-н. Приволжский с. Толпыгино, ул. Просторная, д.2, кв.5</t>
  </si>
  <si>
    <t>Ивановская область, р-н. Приволжский с. Толпыгино, ул. Просторная, д.2, кв.12</t>
  </si>
  <si>
    <t>Ивановская область, р-н. Приволжский с. Толпыгино, ул. Просторная, д.9, кв.5</t>
  </si>
  <si>
    <t>Ивановская область, р-н. Приволжский с. Ингарь, пер. Спортивный, д.5, кв.35</t>
  </si>
  <si>
    <t>Ивановская область, р-н. Приволжский с. Ингарь, пер. Спортивный, д.7, кв.42</t>
  </si>
  <si>
    <t>Ивановская область, р-н. Приволжский с. Ингарь, ул. Полевая, д.4, кв.1</t>
  </si>
  <si>
    <t>Ивановская область, р-н. Приволжский с. Мелехово, д.1, кв.1</t>
  </si>
  <si>
    <t>Ивановская область, р-н. Приволжский с. Мелехово, д.1, кв.2</t>
  </si>
  <si>
    <t>Ивановская область, р-н. Приволжский с. Мелехово, д.12, кв.8</t>
  </si>
  <si>
    <t>Ивановская область, р-н. Приволжский с. Ивановское , д.16</t>
  </si>
  <si>
    <t>Ивановская область, р-н. Приволжский д. Колышино, ул. Зеленая, д.8</t>
  </si>
  <si>
    <t>Ивановская область, р-н. Приволжский д. Колышино, ул. Зеленая, д.16, кв.1</t>
  </si>
  <si>
    <t>Ивановская область, р-н. Приволжский д. Колышино, ул. Зеленая, д.16, кв.2</t>
  </si>
  <si>
    <t>Ивановская область, р-н. Приволжский д. Колышино, ул. Зеленая, д.16, кв.3</t>
  </si>
  <si>
    <t>Ивановская область, р-н. Приволжский д. Колышино, ул. Зеленая, д.16, кв.4</t>
  </si>
  <si>
    <t>Ивановская область, р-н. Приволжскийс. Толпыгино, ул. Просторная, д.7, кв.5</t>
  </si>
  <si>
    <t>Ивановская область, р-н. Приволжский с. Ингарь, ул. Зеленая, д.15, кв.1</t>
  </si>
  <si>
    <t>Ивановская область, р-н. Приволжский д. Андреевское, д.23</t>
  </si>
  <si>
    <t>Распоряжение Правительства Ивановской области от 01.04.2021 г. №31-рп, акт от 01.04.2021 г.</t>
  </si>
  <si>
    <t>Навес садовый 90G 1,9*2,9м, цвет белый, 15 шт</t>
  </si>
  <si>
    <t>Ивановская область, Приволжский район, г. Приволжск, ул. Фурманова, д. 18а, кв. 23.</t>
  </si>
  <si>
    <t>37:13:010706:949-37/073/2021-7 от 03.11.2021</t>
  </si>
  <si>
    <t>МУНИЦИПАЛЬНЫЙ КОНТРАКТ № 01333000126210000750001  от 29.10.2021 на приобретение жилого помещения для детей - сирот, детей, оставшихся  без попечения   оставшихся без попечения родителей.оставшихся без попечения родителей.родителей, лиц из числа детей - сирот и детей</t>
  </si>
  <si>
    <t>001-0057</t>
  </si>
  <si>
    <t>Ивановская область, Приволжский район, у юго-западной границы г. Плеса</t>
  </si>
  <si>
    <t>№37:13:033028:113-37/073/2021-2 от 22.11.2021</t>
  </si>
  <si>
    <t>Земельный участок с кадастровым номером 37:13:033028:113, категория земель:Земли сельскохозяйственного назначения, разрешенное использование: Для строительства промежуточной перекачивающей станции</t>
  </si>
  <si>
    <t>стул, с. Рождествено, ул. Центральная, д. 50</t>
  </si>
  <si>
    <t>Шкаф книжный, Ивановская область, Приволжский район, с. Новое, ул. Советская, д.24, 6 штук</t>
  </si>
  <si>
    <t>библиотечный фонд, д. Федорище, д. 88, 1 986   экземпляров</t>
  </si>
  <si>
    <t xml:space="preserve">Площадка для одного мусорного контейнера сборная </t>
  </si>
  <si>
    <t>Ивановская область, Приволжский район, д.Васильевское</t>
  </si>
  <si>
    <t xml:space="preserve">Постановление от 30.12.2021г №662-п  </t>
  </si>
  <si>
    <t>Ивановская область, Приволжский район, д.Тарханово</t>
  </si>
  <si>
    <t>Ивановская область, Приволжский район, д.Федорище</t>
  </si>
  <si>
    <t>Ивановская область, Приволжский район, д.Кунестино</t>
  </si>
  <si>
    <t>Ивановская область, Приволжский район, с.Толпыгино</t>
  </si>
  <si>
    <t xml:space="preserve">Площадка для двух мусорных контейнеров сборная </t>
  </si>
  <si>
    <t>Площадка для двух мусорных контейнеров сборная 2шт</t>
  </si>
  <si>
    <t>Ивановская область, Приволжский район, с. Новое, ул. Строительная</t>
  </si>
  <si>
    <t>Ивановская область, Приволжский район, д.Грязки у дома 10</t>
  </si>
  <si>
    <t>сруб колодца – железобетонные кольца (6 шт, диметр 1000 мм)</t>
  </si>
  <si>
    <t>Постановление АПМР от 30.12.2021 №662-п</t>
  </si>
  <si>
    <t>37:13:030301:613 37/073/2021-1
от 01.12.2021</t>
  </si>
  <si>
    <t>№ 37:13:030301:964-37/073/2021-1 от 30.11.2021</t>
  </si>
  <si>
    <t>Газоснабжение многоквартирного жилого дома, кадастровый номер 37:13:010402:130</t>
  </si>
  <si>
    <t>Ивановская область, Приволжский район, г. Приволжск, ул. М. Московкая, д. 37</t>
  </si>
  <si>
    <t>Постановление АПМ от 05.03.2022 №105-п</t>
  </si>
  <si>
    <t>56,68 (доля в праве 47/100, общая площадь 120,6)</t>
  </si>
  <si>
    <t>постановление от 01.11.2013 №1065-п</t>
  </si>
  <si>
    <t>37:13:000000:785 Собственность №37-37/001-37/016/002/2016-2303/1 от 27.09.2016</t>
  </si>
  <si>
    <t>МУНИЦИПАЛЬНЫЙ КОНТРАКТ № 01333000126210000010001  от 01.03.2022 на приобретение жилого помещения для детей - сирот, детей, оставшихся  без попечения   оставшихся без попечения родителей.оставшихся без попечения родителей.родителей, лиц из числа детей - сирот и детей</t>
  </si>
  <si>
    <t>37:13:010611:41-37/073/2022-2 от 14.03.2022</t>
  </si>
  <si>
    <t>Ивановская область, Приволжский район, г. Приволжск, ул. Б. Московкая, д. 3, кв.8</t>
  </si>
  <si>
    <t>Ивановская область, Приволжский район, г. Приволжск, ул. Б. Московкая, д. 3, кв.44</t>
  </si>
  <si>
    <t>37:13:010611:77-37/073/2022-3 от 13.05.2022</t>
  </si>
  <si>
    <t>Муниципальный контракт № 01333000126220000250001 от 04.05.2022на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</si>
  <si>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Православная энциклопедия, тома 48-51 (16 шт.)</t>
  </si>
  <si>
    <t>Православная энциклопедия, тома 52-59 (32 шт.)</t>
  </si>
  <si>
    <t>Ивановская область, Приволжский район, г. Приволжск, ул. Фурманова, д. 22а, кв.48</t>
  </si>
  <si>
    <t>37:13:010706:858-37/073/2022-3 от 30.05.2022</t>
  </si>
  <si>
    <t>Муниципальный контракт №0 I 333 00 0 I 2622000033 0 0 0 I от 23.05.2022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</si>
  <si>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Ивановская область, Приволжский район, с. Толпыгино, ул. Восточная, д.5 кв.3</t>
  </si>
  <si>
    <t>Постановлениие администрации от 05.05.2022г №212-п</t>
  </si>
  <si>
    <t>Ивановская область, Приволжский район, садоводческое товарищество "Ветеран-1", южнее г.Приволжска</t>
  </si>
  <si>
    <t>Ивановская область, Приволжский район, садоводческое товарищество "Мичуринец", южнее г.Приволжска</t>
  </si>
  <si>
    <t>Ивановская область, Приволжский район, садоводческоее товарищество "Ветеран-1", южнее г.Приволжска</t>
  </si>
  <si>
    <t>Ивановская область, Приволжский район, садоводческое товарищество "Барашовский-2"</t>
  </si>
  <si>
    <t>Ивановская область, Приволжский район, садоводческое товарищество "Металлист"</t>
  </si>
  <si>
    <t>Ивановская область, Приволжский район, садоводческое товарищество "Заречное"</t>
  </si>
  <si>
    <t>Ивановская область, Приволжский район, садоводческое товарищество "Льнянщик", уч-к 45</t>
  </si>
  <si>
    <t>Земельный участок с кадастровым номером 37:13:032108:430, категория земель: земли населенных пунктов, разрешенное использование: артезианская скважина №1</t>
  </si>
  <si>
    <t>Ивановская область, Приволжский  район, д. Парушево</t>
  </si>
  <si>
    <t>№37:13:032108:430-37/073/2022-1 от 18.07.2022</t>
  </si>
  <si>
    <t>Земельный участок с кадастровым номером 37:13:031331:22, категория земель: земли сельскохозяйственного назначения, разрешенное использование: для садоводства</t>
  </si>
  <si>
    <t>Ивановская область, Приволжский район, "Металист", участок 24</t>
  </si>
  <si>
    <t>№37:13:031331:22-37/073/2022-2 от 13.07.2022</t>
  </si>
  <si>
    <t>Земельный участок с кадастровым номером 37:13:032114:278, категории земель:земли промышленности, энергетики,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артезианская скважина</t>
  </si>
  <si>
    <t xml:space="preserve"> Ивановская область, Приволжский район,   восточнее с. Еропкино</t>
  </si>
  <si>
    <t xml:space="preserve">37:13:032114:278-37/073/2022-1 от 03.08.2022 </t>
  </si>
  <si>
    <t>Земельный участок с кадастровым номером 37:13:031347:4, категории земель:земли промышленности, энергетики,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функционирования учебно воспитательных процессов</t>
  </si>
  <si>
    <t xml:space="preserve"> Ивановская область, Приволжский район,  у села Красинское</t>
  </si>
  <si>
    <t xml:space="preserve">37:13:031347:4-37/073/2022-1 от 04.08.2022 </t>
  </si>
  <si>
    <t>Земельный участок с кадастровым номером 37:13:030701:723, категории земель:земли населенных пунктов, разрешенное использование: артезианская скважина</t>
  </si>
  <si>
    <t xml:space="preserve"> Ивановская область, Приволжский район,  д. Колышино</t>
  </si>
  <si>
    <t xml:space="preserve">37:13:030701:723-37/073/2022-1 от 16.08.2022 </t>
  </si>
  <si>
    <t>Российская Федерация, Ивановская область, Приволжский муниципальный район,Ингарское сельское поселение, с. Ингарь, 1</t>
  </si>
  <si>
    <t>Земельный участок с кадастровым номером 37:13:031301:153,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 газовой котельной</t>
  </si>
  <si>
    <t xml:space="preserve"> 37:13:031301:153-37/073/2022-2 от 19.08.2022</t>
  </si>
  <si>
    <t xml:space="preserve">земельный участок, категория земель: Земли сельскохозяйственного назначения, разрешенное использование: для садоводства, кадастровый номер: 37:13:031201:192   </t>
  </si>
  <si>
    <t xml:space="preserve">земельный участок, кадастровый номер: 37:13:010623:65 , категория земель: Земли населенных пунктов </t>
  </si>
  <si>
    <t xml:space="preserve">земельный участок, категория земель: 
Земли населенных пунктов, разрешенное использование: под зданием профилактория, кадастровый номер: 37:13:010607:43   </t>
  </si>
  <si>
    <t xml:space="preserve">земельный участок, категория земель: 
Земли населенных пунктов, разрешенное использование:для использования центральной районной больницы, кадастровый номер: 37:13:010422:431   </t>
  </si>
  <si>
    <t xml:space="preserve">земельный участок, категория земель:  земли-сельскохозяйственного назначения, разрешенное использование: для ведения сельскохозяйственного производства, кадастровый номер: 37:13:000000:476   </t>
  </si>
  <si>
    <t xml:space="preserve">земельный участок, категория земель: земли сельскохозяйственного назначения, разрешенное использование: для садоводства, кадастровый номер: 37:13:032001:198 </t>
  </si>
  <si>
    <t>земельный участок,категория земель:  земли сельскохозяйственного назначения, разрешенное использование: для садоводства, кадастровый номер: 37:13:031338:5</t>
  </si>
  <si>
    <t>земельный участок, категория земель: земли населенных пунктов, разрешенное использование: для индивидуального садоводства и огородничества, кадастровый номер: 37:13:033711:16</t>
  </si>
  <si>
    <t>земельный участок, категория земель: земли сельскохозяйственного назначения, разрешенное использование: для ведения садоводства, кадастровый номер: 37:13:031331:52</t>
  </si>
  <si>
    <t>земельный участок, категория земель: земли сельскохозяйственного назначения, разрешенное использование: для  садоводства, кадастровый номер: 37:13:031101:96</t>
  </si>
  <si>
    <t>земельный участок, категория земель: земли сельскохозяйственного назначения, разрешенное использование: для  садоводства, кадастровый номер: 37:13:031330:45</t>
  </si>
  <si>
    <t>земельный участок, категория земель: земли сельскохозяйственного назначения, разрешенное использование: для  садоводства, кадастровый номер: 37:13:031101:95</t>
  </si>
  <si>
    <t xml:space="preserve">земельный участок, категория земель: земли сельскохозяйственного назначения, разрешенное использование: для  садоводства, кадастровый номер: 37:13:033410:23 </t>
  </si>
  <si>
    <t>земельный участок, категория земель:земли сельскохозяйственного назначения, разрешенное использование: для  садоводства, кадастровый номер: 37:13:033410:32</t>
  </si>
  <si>
    <t xml:space="preserve">земельный участок, категория земель:земли сельскохозяйственного назначения, разрешенное использование: для  садоводства, кадастровый номер: 37:13:031321:16 </t>
  </si>
  <si>
    <t>земельный участок, категория земель: земли сельскохозяйственного назначения, разрешенное использование: для  садоводства, кадастровый номер: 37:13:031337:3</t>
  </si>
  <si>
    <t>Ивановская область, Приволжский район, с/т "Родничок</t>
  </si>
  <si>
    <t>земельный участок, категория земель: земли сельскохозяйственного назначения, разрешенное использование: для садоводства и огородничества, кадастровый номер 37:13:033410:40</t>
  </si>
  <si>
    <t>земельный участок, категория земаль: земли сельскохозяйственного назначения, разрешенное испоользование: для садоводства, кадастровый номер 37:13:033409:38</t>
  </si>
  <si>
    <t>земельный участок, категория земель:земли сельскохозяйственного назначения, разрешенное использование: для садоводства, кадастровый номер 37:13:033409:39</t>
  </si>
  <si>
    <t>земельный участок, категория земель: земли сельскохозяйственного назначения, разрешенное использование: для садоводства, общей площадью 390 кв.м., кадастровый номер 37:13:031321:15</t>
  </si>
  <si>
    <t>земельный участок, категория земель:Земли сельскохозяйственного назначения, разрешенное использование: для садоводства,  с кадастровым номером: 37:13:031101:24</t>
  </si>
  <si>
    <t>земельный участок, категория земель: Земли сельскохозяйственного назначения, разрешенное использование: для садоводства,  с кадастровым номером: 37:13:032001:13</t>
  </si>
  <si>
    <t>земельный участок, категория земель: разрешенное использование: для садоводства, 
Земли сельскохозяйственного назначения, с кадастровым номером 37:13:031322:22</t>
  </si>
  <si>
    <t>земельный участок, категория земель: Земли сельскохозяйственного назначения,разрешенное использование для садоводства,  с кадастровым номером 37:13:032001:41</t>
  </si>
  <si>
    <t>земельный участок, категория земель: Земли сельскохозяйственного назначения, расзрешенное использование для садоводства, 
 с кадастровым номером 37:13:031347:32</t>
  </si>
  <si>
    <t>земельный участок, категория земель: Земли сельскохозяйственного назначения, разрешенное использование для садоводства, 
 с кадастровым номером 37:13:031323:78</t>
  </si>
  <si>
    <t>земельный участок, категория земель: Земли сельскохозяйственного назначения, разрешенное использование: для садоводства,  с кадастровым номером 37:13:031331:6</t>
  </si>
  <si>
    <t>змельный участок, категория земель:Земли сельскохозяйственного назначения, разрешенное использование: для садоводства,  с кадастровым номером: 37:13:031002:15</t>
  </si>
  <si>
    <t>земельный участок, категория земель: Земли сельскохозяйственного назначения, разрешенное использование: для садоводства, с кадастровым номером 37:13:031101:105</t>
  </si>
  <si>
    <t>Земельный участок с кадастровым номером 37:13:033722:2, категория земель: земли промышленности, разрешенное использование: для использования очистных сооруденний</t>
  </si>
  <si>
    <t>Земельный участок с кадастровым номером 37:13:033701:304, категория земель: земли промышленности, разрешенное использование: для использования артскважины</t>
  </si>
  <si>
    <t>Земельный участок с кадастровым номером 37:13:033701:303, категория земель: земли промышленности, разрешенное использование: для использования центральной котельной</t>
  </si>
  <si>
    <t>Земельный участок с кадастровым номером 37:13:030409:101,категория земель: земли населенных пунктов, разрешенное использование: для размещения часовни и проведения благоустройства вьездной группы</t>
  </si>
  <si>
    <t>Земельный участок с кадастровым номером 37:13:031905:352,категория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</si>
  <si>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37:13:031349:88,категория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артезианской скважины</t>
  </si>
  <si>
    <t>Земельный участок с кадастровым номером 37:13:031319:86,категория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</si>
  <si>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37:13:031402:88,категория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</si>
  <si>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37:13:030603:92,категория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артскважины</t>
  </si>
  <si>
    <t>Земельный участок с кадастровым номером 37:13:031303:88,категория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</si>
  <si>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37:13:031301:1,категория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</si>
  <si>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Земельный участок с кадастровым номером 37:13:031301:2,категория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</si>
  <si>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Земельный участок с кадастровым номером 37:13:032107:28,категория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</si>
  <si>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37:13:032101:64,категория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очистных сооружений</t>
  </si>
  <si>
    <t>Земельный участок с кадастровым номером 37:13:033001:1, категория земель: 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</si>
  <si>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37:13:000000:216,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</si>
  <si>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37:13:000000:214,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</si>
  <si>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37:13:033029:421,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</si>
  <si>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37:13:033001:352,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</si>
  <si>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37:13:010422:432, категория земель: земли населенных пунктов, разрешенное использование: для использования здания центральной районной больницы</t>
  </si>
  <si>
    <t>Земельный участок с кдастровым номером 37:13:030401:364, категория земель земли проышленности, энергетики, транспорта, связи радиовещания, телевидения, информатики, земли для обеспечения космической деятельности, земли оброны, безопасности и земли иного специального назначения, разрешенное использование: использование очистных сооружений</t>
  </si>
  <si>
    <t>Земельный участок с кадастровым номером: 37:13:032101:394, категория земель: земли с/х назначения, разрешенное использование: для строительства пруда для выращивания рыбы</t>
  </si>
  <si>
    <t>Земельный участок с кадастровым номером 37:13:033722:257, категория земель: земли с/х назначения, разрешенное использование: для строительства пруда для выращивания рыбы</t>
  </si>
  <si>
    <t>Земельный участок с кадастровым номером 37:13:020120:80, категория земель: земли населенных пунктов, разрешенное использование: для строительства гостевого комплекса для размещения спортсменов</t>
  </si>
  <si>
    <t>Земельный участок с кадастровым номером 37:13:030409:220, категории земель:Земли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комплекс городских водозаборных сооружений</t>
  </si>
  <si>
    <t xml:space="preserve">Автомобильная дорога общего пользования </t>
  </si>
  <si>
    <t xml:space="preserve">
Ивановская область, р-н Приволжский, внутрихозяйственная дорога подъезд к мосту д. Меленки</t>
  </si>
  <si>
    <t xml:space="preserve">
Ивановская область, р-н Приволжский, Оделево-Ряполово</t>
  </si>
  <si>
    <t>Ивановская область, р-н Приволжский, Ингарь-Неданки</t>
  </si>
  <si>
    <t>Ивановская область, р-н Приволжский, подъезд к Полутиха</t>
  </si>
  <si>
    <t>Ивановская область, р-н Приволжский, Плес-Церковное</t>
  </si>
  <si>
    <t>Ивановская область, р-н Приволжский, Карбушево-Благинино</t>
  </si>
  <si>
    <t>Ивановская область, р-н Приволжский, подъезд к Парушево</t>
  </si>
  <si>
    <t>Ивановская область, р-н Приволжский, подъезд к Пеньки</t>
  </si>
  <si>
    <t>Ивановская область, р-н Приволжский, Борисково-Лещево</t>
  </si>
  <si>
    <t>Ивановская область, р-н Приволжский, подъезд к Касимовке</t>
  </si>
  <si>
    <t xml:space="preserve">
Ивановская область, р-н Приволжский, внутрихозяйственная дорога Ковалево-Коровино</t>
  </si>
  <si>
    <t>Ивановская область, р-н Приволжский, Федорищи-Благинино</t>
  </si>
  <si>
    <t>Ивановская область, р-н Приволжский, подъезд к Поддубново</t>
  </si>
  <si>
    <t>Ивановская область, р-н Приволжский, подъезд к Данилково</t>
  </si>
  <si>
    <t>Ивановская область, р-н Приволжский, подъезд к Дудкино</t>
  </si>
  <si>
    <t>Ивановская область, р-н Приволжский, автодорога подъезд к д. Васькин Поток</t>
  </si>
  <si>
    <r>
      <t xml:space="preserve">Распоряжение Правительства Ивановской области от 13.04.2017 №57-рп, </t>
    </r>
    <r>
      <rPr>
        <sz val="12"/>
        <rFont val="Times New Roman"/>
        <family val="1"/>
        <charset val="204"/>
      </rPr>
      <t>акт приема-передачи от 19.12.2018</t>
    </r>
  </si>
  <si>
    <t>№37:13:010402:130-37/073/2022-1 от 23.08.2022</t>
  </si>
  <si>
    <t xml:space="preserve">газопровод низкого давления </t>
  </si>
  <si>
    <t xml:space="preserve">к жилым домам в г.Плес (ул.Первомайская, д.3,9; ул.Лесная, д.15,18,24,22,20; ул.Пионерская, д.9,11; ул.Гагарина, д.1а) </t>
  </si>
  <si>
    <t>37:13:033011:586-37/073/2022-1 от 24.08.2022</t>
  </si>
  <si>
    <t>протяженность 46м</t>
  </si>
  <si>
    <t>Российская Федерация, Ивановская область, Приволжский район, с. Северцево</t>
  </si>
  <si>
    <t>37:13:033011:587-37/073/2022-1 от 24.08.2022</t>
  </si>
  <si>
    <t>газификация жилого жилого дома № 4 в с.Северцево</t>
  </si>
  <si>
    <t>Сооружение культуры и отдыха                              Часовня на въезде в Приволжский мунципальный район</t>
  </si>
  <si>
    <t>Ивановская область, Приволжский район,в 410 м. на юго-запад от черты населенного пункта с. Иваноское</t>
  </si>
  <si>
    <t>Собственность 37:13:030409:102-37/073/2022-1 от 26.08.2022</t>
  </si>
  <si>
    <t>Российская Федерация, Ивановская область, Приволжский район, г. Приволжск, ул. Фурманова, д.20а, кв.18</t>
  </si>
  <si>
    <t>37:13:010706:892-37/073/2022-7 от 06.09.2022</t>
  </si>
  <si>
    <t>Муниципальный контракт №0 1 333 000 1 26220000 65000 1 от 30.08.2022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</si>
  <si>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площадь 4,5 кв.м.</t>
  </si>
  <si>
    <t>Православная энциклопедия, тома 60-63 (16 шт.)</t>
  </si>
  <si>
    <t xml:space="preserve"> № 37:13:010422:318-37/073/2022-1
от 03.03.2022</t>
  </si>
  <si>
    <t>Постановлениие администрации от 23.09.2022г №539-п, акт приема-передачи от 27.09.2022</t>
  </si>
  <si>
    <t>Прекращение права соб-ти Руцина Виталия Павловича, дата регистрации 25.01.2013 года №37-37-08/068/2013-13</t>
  </si>
  <si>
    <t>Автотранспорт</t>
  </si>
  <si>
    <t>СООРУЖЕНИЯ, ДОРОГИ, МОСТЫ</t>
  </si>
  <si>
    <t xml:space="preserve">Безвозмездное пользование МКУ ЦГБ </t>
  </si>
  <si>
    <t>АО Водоканал аренда №01/2022 от 24.02.2022</t>
  </si>
  <si>
    <t>Недвижимое имущество переданное от МУП ТЭП</t>
  </si>
  <si>
    <t>№</t>
  </si>
  <si>
    <t>Наименование</t>
  </si>
  <si>
    <t>Улица</t>
  </si>
  <si>
    <t>Характеристика</t>
  </si>
  <si>
    <t xml:space="preserve">балансовая стоимость </t>
  </si>
  <si>
    <t xml:space="preserve">Остаточная </t>
  </si>
  <si>
    <t>Дата регистрации муниципальной собственности (кадастровый номер)</t>
  </si>
  <si>
    <t>ОСНОВАНИЕ</t>
  </si>
  <si>
    <t xml:space="preserve">ОСНОВАНИЕ </t>
  </si>
  <si>
    <t>Местоположение</t>
  </si>
  <si>
    <t>п/п</t>
  </si>
  <si>
    <t>прибытия</t>
  </si>
  <si>
    <t>выбытия</t>
  </si>
  <si>
    <t xml:space="preserve">Артскважина №1 </t>
  </si>
  <si>
    <t>Российская Федерация, Ивановская область, Приволжский район, южнее с. Толпыгино</t>
  </si>
  <si>
    <t xml:space="preserve">Артскважина </t>
  </si>
  <si>
    <t>Российская Федерация, Ивановская область, Приволжский район, д. Меленки</t>
  </si>
  <si>
    <t>Российская Федерация, Ивановская область, Приволжский район, с. Поверстное</t>
  </si>
  <si>
    <t>глубина 120 м</t>
  </si>
  <si>
    <t>Российская Федерация, Ивановская область, Приволжский район, с. Горки-Чириковы</t>
  </si>
  <si>
    <t xml:space="preserve">Артскважина №2 </t>
  </si>
  <si>
    <t>Российская Федерация, Ивановская область, Приволжский район, с. Ингарь</t>
  </si>
  <si>
    <t>Российская Федерация, Ивановская область, Приволжский муниципальный район, Ингарское сельское поселение, д. Васькин Поток, сооружение 7</t>
  </si>
  <si>
    <t>Российская Федерация, Ивановская область, Приволжский район, д. Благинино</t>
  </si>
  <si>
    <t>Российская Федерация, Ивановская область, Приволжский район, д. Тарханово</t>
  </si>
  <si>
    <t>Российская Федерация, Ивановская область, Приволжский район, д. Митино</t>
  </si>
  <si>
    <t>Ивановская область, Приволжский район, п.Ряполово</t>
  </si>
  <si>
    <t>Биопруды 2шт</t>
  </si>
  <si>
    <t>Ивановская область, Приволжский район, с.Новое</t>
  </si>
  <si>
    <t>Водонапорная башня</t>
  </si>
  <si>
    <t>Ивановская область, Приволжский район, п.Поверстное</t>
  </si>
  <si>
    <t>Ивановская область, Приволжский район, п.Парушево</t>
  </si>
  <si>
    <t>Гидротехническое сооружение  Водонапорная башня</t>
  </si>
  <si>
    <t>высота 9 м</t>
  </si>
  <si>
    <t>Собственность 37:13:030301:544-37/073/2022-1 от 13.09.2022</t>
  </si>
  <si>
    <t xml:space="preserve">Водопровод </t>
  </si>
  <si>
    <t>Ивановская область, Приволжский район, с. Ингарь</t>
  </si>
  <si>
    <t>750м</t>
  </si>
  <si>
    <t>Ивановская область, Приволжский район, д.Парушево</t>
  </si>
  <si>
    <t>Водопровод с водозаборными колонками</t>
  </si>
  <si>
    <t>700м</t>
  </si>
  <si>
    <t>Ивановская область, Приволжский район, д.Благинино</t>
  </si>
  <si>
    <t>Ивановская область, Приволжский район, с.Еропкино</t>
  </si>
  <si>
    <t>Ивановская область, Приволжский район, с.Красинское</t>
  </si>
  <si>
    <t>Водоразборные колонки 5шт</t>
  </si>
  <si>
    <t>Водоснабжение с 3 колонками</t>
  </si>
  <si>
    <t>Ивановская область, Приволжский район, с.Рождествено</t>
  </si>
  <si>
    <t>2,7 км</t>
  </si>
  <si>
    <t>Воздуходувка2</t>
  </si>
  <si>
    <t>Газодувка</t>
  </si>
  <si>
    <t>Газодувка 2АФЭШ</t>
  </si>
  <si>
    <t>Ивановская область, Приволжский район, с.Горки-Чириковы</t>
  </si>
  <si>
    <t>Здание компрессорной (очистные сооружения)</t>
  </si>
  <si>
    <t>площадь 33,1</t>
  </si>
  <si>
    <t>Собственность №37:13:033601:332 от 16.09.2022</t>
  </si>
  <si>
    <t>Здание лаборатории</t>
  </si>
  <si>
    <t xml:space="preserve">Здание насосной </t>
  </si>
  <si>
    <t xml:space="preserve">Здание очистных сооружений </t>
  </si>
  <si>
    <t>Здание очистных сооружений</t>
  </si>
  <si>
    <t xml:space="preserve">Здание павильона над артскважиной </t>
  </si>
  <si>
    <t>Ивановская область, Приволжский район, ст.Красинская</t>
  </si>
  <si>
    <t>Иловые площадки</t>
  </si>
  <si>
    <t>Канализация</t>
  </si>
  <si>
    <t>Ивановская область, Приволжский район, с.Ингарь</t>
  </si>
  <si>
    <t xml:space="preserve">Наружная канализация </t>
  </si>
  <si>
    <t>Насосная</t>
  </si>
  <si>
    <t>Ивановская область, Приволжский район, с. Ингарь, б/н</t>
  </si>
  <si>
    <t>Собственность 37:13:030603:813-37/073/2022-1 от 09.09.2022</t>
  </si>
  <si>
    <t>Насосная станция № 2</t>
  </si>
  <si>
    <t>Насосная станция №1</t>
  </si>
  <si>
    <t>Отстойник</t>
  </si>
  <si>
    <t>Песколовка</t>
  </si>
  <si>
    <t>глубина 119м</t>
  </si>
  <si>
    <t>Сети водопровода жилого поселка ст.Красинская</t>
  </si>
  <si>
    <t>Сети водопровода</t>
  </si>
  <si>
    <t>Сети водоснаб и канализации</t>
  </si>
  <si>
    <t>Сети водоснабжения и канализации</t>
  </si>
  <si>
    <t>глубина 45м</t>
  </si>
  <si>
    <t>Скважина рабочая №4` с.Новое</t>
  </si>
  <si>
    <t>Ст. управления</t>
  </si>
  <si>
    <t>Станция 2-ого подьема</t>
  </si>
  <si>
    <t>Станция упр.насосом ЭЦВ 7,5кВт с преобр.частоты</t>
  </si>
  <si>
    <t>Аэротенка 2шт</t>
  </si>
  <si>
    <t>Ивановская область, Приволжский район, д.Еропкино</t>
  </si>
  <si>
    <t>Ивановская область, Приволжский район,  д.Парушево</t>
  </si>
  <si>
    <t>Ивановская область, Приволжский район,  с.Сараево</t>
  </si>
  <si>
    <t>Ивановская область, Приволжский район,  д.Колышино</t>
  </si>
  <si>
    <t>Канализационная насосная станция (КНС 2 шт)</t>
  </si>
  <si>
    <t>Российская Федерация, Ивановская область, Приволжский муниципальный район,Ингарское сельское поселение, с. Ингарь, ул. Полевая, д.18</t>
  </si>
  <si>
    <t>Собственность 37:13:010412:96-37/073/2022-1 от 08.09.2022</t>
  </si>
  <si>
    <t>Ивановская область, Приволжский район, с.Сараево</t>
  </si>
  <si>
    <t>водопровод с водозаборными колонками 3 шт</t>
  </si>
  <si>
    <t>Ивановская область, Приволжский район, д.Митино</t>
  </si>
  <si>
    <t xml:space="preserve">Ивановская область, Приволжский район, д.Ряполово </t>
  </si>
  <si>
    <t>водопровод с водозаборными колонками 1 шт.</t>
  </si>
  <si>
    <t>водопровод с водозаборными колонками 2 шт.</t>
  </si>
  <si>
    <t>Ивановская область, Приволжский район, д.Федорищи</t>
  </si>
  <si>
    <t>Движимое имущество переданное от МУП ТЭП</t>
  </si>
  <si>
    <t>Аэрационная система "Полипор" Дн 80 мм</t>
  </si>
  <si>
    <t>Емкость аэраторная</t>
  </si>
  <si>
    <t>50м.куб.</t>
  </si>
  <si>
    <t>Компрессор 2 АФ 51952Ш</t>
  </si>
  <si>
    <t>Насос глубинный ЭЦВ 6-10-110</t>
  </si>
  <si>
    <t>Насос для сточных жидкостей Сд 80/18 с двиг. 11кВт</t>
  </si>
  <si>
    <t>Насос Иртышь ПФ1 65/160</t>
  </si>
  <si>
    <t>Насос ЭЦВ 6-10-110 (1)</t>
  </si>
  <si>
    <t>Насос ЭЦВ 6-10-110 (4)</t>
  </si>
  <si>
    <t>Насос ЭЦВ 6-10-110 (6)</t>
  </si>
  <si>
    <t>Насос ЭЦВ 6-10-110 (8)</t>
  </si>
  <si>
    <t xml:space="preserve">Насос ЭЦВ 6-10-110 </t>
  </si>
  <si>
    <t>Резервуар для воды</t>
  </si>
  <si>
    <t>Резервуар у башни 347м3</t>
  </si>
  <si>
    <t xml:space="preserve">Шкаф учета </t>
  </si>
  <si>
    <t>Шкаф учета ШУ</t>
  </si>
  <si>
    <t>Эл двигатель к насосу ЦНС 7квт(1)</t>
  </si>
  <si>
    <t>Эл двигатель к насосу ЦНС 7квт(3)</t>
  </si>
  <si>
    <t>Эл двигатель к насосу ЦНС 4квт(4)</t>
  </si>
  <si>
    <t>Эл двигатель к насосу ЦНС 4квт(5)</t>
  </si>
  <si>
    <t>Эл.двигатель 7,5кВт</t>
  </si>
  <si>
    <t>Эл.двигатель Р-5,5кВт</t>
  </si>
  <si>
    <t>Преобразователь давления ПД 100-ДИ1,6-1,0 И 11</t>
  </si>
  <si>
    <t>Ивановская область, Приволжский район, д.Колышино</t>
  </si>
  <si>
    <t>37:13:030603:1568-37/073/2022-1 от 18.10.2022</t>
  </si>
  <si>
    <t>Ивановская область, р-н Приволжский, Центральная усадьба (Горки-Чириковы)</t>
  </si>
  <si>
    <t>№ 37:13:033601:741-37/073/2019-11 от 11.02.2019</t>
  </si>
  <si>
    <t>Ивановская область, Приволжский район, г. Приволжск, ул. Коминтерновская, д. 34, помещение 2</t>
  </si>
  <si>
    <t>37:13:01061:418-37/073/2022-1 от 25.10.2022</t>
  </si>
  <si>
    <t xml:space="preserve">скважина </t>
  </si>
  <si>
    <t>Скважина  №3(4)</t>
  </si>
  <si>
    <t>площадь 8 кв.м.                 глубина 150 м</t>
  </si>
  <si>
    <t xml:space="preserve">Скважина № 1 (6) </t>
  </si>
  <si>
    <t>Собственность 37:13:032101:615-37/073/2020-2 от 27.04.2020</t>
  </si>
  <si>
    <t>Собственность 37:13:032101:616-37/073/2020-2 от 27.04.2020</t>
  </si>
  <si>
    <t>Собственность 37:13:032107:266-37/073/2022-12 от 29.04.2022</t>
  </si>
  <si>
    <t>скважина</t>
  </si>
  <si>
    <t>площадь 11 кв.м.                 глубина 119 м</t>
  </si>
  <si>
    <t>Собственность 37:13:032108:431-37/073/2022-12 от 29.04.2022</t>
  </si>
  <si>
    <t xml:space="preserve">            глубина 142 м</t>
  </si>
  <si>
    <t>Собственность 37:13:032114:279-37/073/2022-12 от 29.04.2022</t>
  </si>
  <si>
    <t>площадь 5,8 кв.м.      глубина 131 м</t>
  </si>
  <si>
    <t>Собственность 37:13:033701:472-37/073/2020-2 от 20.05.2020</t>
  </si>
  <si>
    <t>площадь 5,8 кв.м.       глубина 130 м</t>
  </si>
  <si>
    <t>Собственность 37:13:033701:473-37/073/2020-2 от 28.07.2020</t>
  </si>
  <si>
    <t>площадь 9,5 кв.м.      глубина 132 м</t>
  </si>
  <si>
    <t>Собственность 37:13:033710:230 -37/073/2020-2 от 12.05.2020</t>
  </si>
  <si>
    <t xml:space="preserve">Разведочно- эксплуатационная  на воду скважина №2 </t>
  </si>
  <si>
    <t>Собсвенность 37-37/008-37/016/002/2015-2762/1 от 11.09.2015  37:13:033901:217</t>
  </si>
  <si>
    <t>Российская Федераци, Ивановская область, Приволжский район, в 170 метрах южнее с.Новое</t>
  </si>
  <si>
    <t>Российская Федераци, Ивановская область, Приволжский район, в 50 метрах южнее с.Новое</t>
  </si>
  <si>
    <t>Аартскважина №39119</t>
  </si>
  <si>
    <t>Собственность 37:13:031905:886-37/073/2020-2 от 12.05.2020</t>
  </si>
  <si>
    <t>Ивановская область, Приволжский район,  севернее д.Федорище</t>
  </si>
  <si>
    <t>Разведочно-эксплуатационная скважина №1</t>
  </si>
  <si>
    <t>Собственность 37:13:031601:276 37-37/008-37/016/002/2015-2763/1 от 14.09.2015</t>
  </si>
  <si>
    <t>площадь 105 кв.м.                 глубина 105 м</t>
  </si>
  <si>
    <t>площадь 10,9 кв.м.              глубина 127 м</t>
  </si>
  <si>
    <t>Собственность 37:13:031402:263-37/073/2020-2 от 12.05.2020</t>
  </si>
  <si>
    <t xml:space="preserve">Скважина </t>
  </si>
  <si>
    <t>Российская Федерация, Ивановская область, Приволжский район, вблизи с. Мелехово</t>
  </si>
  <si>
    <t>Собственность 37:13:031349:435-37/073/2020-2 от 27.04.2020</t>
  </si>
  <si>
    <t>площадь 5 кв.м.         глубина 120 м</t>
  </si>
  <si>
    <t>площадь 8,8 кв.м.          глубина 140,3 м</t>
  </si>
  <si>
    <t>Собственность 37:13:031319:496-37/073/2022-12 от 29.04.2022</t>
  </si>
  <si>
    <t>площадь 7,1 кв.м.       глубина 120 м</t>
  </si>
  <si>
    <t xml:space="preserve">скважина №7 </t>
  </si>
  <si>
    <t>Собственность 37:13:031303:469-37/073/2020-2 от 06.05.2020</t>
  </si>
  <si>
    <t>площадь 10,5 кв.м.             глубина 120 м</t>
  </si>
  <si>
    <t>скважина №11</t>
  </si>
  <si>
    <t>Собственность 37:13:031301:871-37/073/2020-2 от 06.05.2020</t>
  </si>
  <si>
    <t>площадь 7 кв.м.         глубина 110 м</t>
  </si>
  <si>
    <t>площадь 7,4 кв.м.      глубина 120 м</t>
  </si>
  <si>
    <t xml:space="preserve">скважина №10 </t>
  </si>
  <si>
    <t>Собственность 37:13:031301:870-37/073/2020-2 от 06.05.2020</t>
  </si>
  <si>
    <t xml:space="preserve">Скважина №2(5) </t>
  </si>
  <si>
    <t>Российская Федераци, Ивановская область, Приволжский район, в 100 метрах южнее с.Новое</t>
  </si>
  <si>
    <t>площадь 8 кв.м.                 глубина 27,4 м</t>
  </si>
  <si>
    <t>Собственность 37:13:032101:614-37/073/2020-2 от 27.04.2020</t>
  </si>
  <si>
    <t>Артезианская скважина№1/2</t>
  </si>
  <si>
    <t>площадь 9 кв.м.                 глубина 150 м</t>
  </si>
  <si>
    <t>Собственность 37:13:030701:728-37/073/2019-3 от 27.12.2019</t>
  </si>
  <si>
    <t xml:space="preserve">скважина №3 </t>
  </si>
  <si>
    <t>Собственность 37:13:030603:1540-37/073/2020-2 от 06.05.2020</t>
  </si>
  <si>
    <t>площадь 13,3 кв.м.          глубина 120 м</t>
  </si>
  <si>
    <t>Российская Федерация,Ивановская область, Приволжский, юго-восточнее с. Толпыгино</t>
  </si>
  <si>
    <t>Собственность 37:13:030401:636-37/073/2022-2 от 29.04.2022</t>
  </si>
  <si>
    <t>площадь 9,9 кв.м.           глубина 120 м</t>
  </si>
  <si>
    <t>площадь 11,8 кв.м.         глубина 120 м</t>
  </si>
  <si>
    <t>скважина №2</t>
  </si>
  <si>
    <t>Собственность 37:13:030401:635 -37/073/2020-2 от 12.05.2020</t>
  </si>
  <si>
    <t xml:space="preserve">скважина №1 </t>
  </si>
  <si>
    <t>Собственность 37:13:030401:634 -37/073/2020-2 от 06.05.2020</t>
  </si>
  <si>
    <t>Аренда ИП Кузнецов А.С.</t>
  </si>
  <si>
    <t>37:13:031701:190-37/073/2022-1 от 23.11.2022</t>
  </si>
  <si>
    <t xml:space="preserve">Ивановская область, Приволжский район, г.Приволжск, сад "Победа" </t>
  </si>
  <si>
    <t>№ 37:13:030301:717-37/073/2021-2 от 22.03.2021</t>
  </si>
  <si>
    <t>Ивановская область, Приволжский  район, д. Колышино, север населенного пункта</t>
  </si>
  <si>
    <t>Земельный участок с кадастровым номером 37:13:033028:225, категория земель: земли сельскохозяйственного назначения, разрешенное использование: для ведения сельсхозяйсвенного производственного производства</t>
  </si>
  <si>
    <t>Ивановская область, Приволжский район (земли фонда распределения)</t>
  </si>
  <si>
    <t>37:13:033028:225-37/073/2022-1 от 05.12.2022</t>
  </si>
  <si>
    <t>Земельный участок с кадастровым номером 37:13:031347:537, категория земель: земли промышленности, энергетики, транспорта,связи,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кладбище</t>
  </si>
  <si>
    <t>37:13:031347:537-37/073/2022-2 от 06.12.2022</t>
  </si>
  <si>
    <t>Акт приема-передачи от 02.11.2022 Реешение Совета от 25.08.2022 №48, Решение Ивановской городской Думы от 19.10.2022 №324                      37:13: 030701:448-37/073/2022-2 от 07.12.2022</t>
  </si>
  <si>
    <t>Автомобильная дорога</t>
  </si>
  <si>
    <t>с Рождествено от ул. Спортивная до ул. Лесная</t>
  </si>
  <si>
    <t>д. Благинино до д.53</t>
  </si>
  <si>
    <t>д. Сараево въезд</t>
  </si>
  <si>
    <t>Подьезд к д. Татищево</t>
  </si>
  <si>
    <t>Распоряжение АПМР от 28.06.2019 №383-р</t>
  </si>
  <si>
    <t>Подъезд к д. Скородумка</t>
  </si>
  <si>
    <t>Подъезд к с. Еропкино</t>
  </si>
  <si>
    <t>с. Толпигино от ул. Просторная до ул. Садовая</t>
  </si>
  <si>
    <t>с. Ингарь, ул. Новая (у новых домов)</t>
  </si>
  <si>
    <t>Распоряжение АПМР от 14.02.2020 №97-р</t>
  </si>
  <si>
    <t xml:space="preserve"> с Ингарь, пер. Спортивный к дому №9</t>
  </si>
  <si>
    <t>д. Васильевское</t>
  </si>
  <si>
    <t>Подъезд к д. Рылково</t>
  </si>
  <si>
    <t>д. Ивановское</t>
  </si>
  <si>
    <t>д. Петровское</t>
  </si>
  <si>
    <t>с. Колышино (ул. Речная, ул. Солнечная)</t>
  </si>
  <si>
    <t>с. Красинское</t>
  </si>
  <si>
    <t>подъезд д. Тарханово</t>
  </si>
  <si>
    <t>Распоряжение АПМР от 19.01.2021 475-р</t>
  </si>
  <si>
    <t xml:space="preserve">подъезд д. Рогачево </t>
  </si>
  <si>
    <t>подъезд д. Ряплово</t>
  </si>
  <si>
    <t>подъезд к д. Щербинино</t>
  </si>
  <si>
    <t>37:13:031802:898-37/073/2023-1 от 13.01.2023</t>
  </si>
  <si>
    <t>Собственность 37:13:033601:282 -37/073/2022-1 от 10.10.2022</t>
  </si>
  <si>
    <t xml:space="preserve">Собственность 37:13:033601:274 -37/073/2022-1 от 07.10.2022 </t>
  </si>
  <si>
    <t>прекращение права от 28.11.2014 №37-37-08/298/2014-44 Дубровина Валентина Андреевна</t>
  </si>
  <si>
    <t>Земельный участок с кадастровым номером 37:13:010501:24, 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</si>
  <si>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37:13:010521:1, категория земель: земли населенных пунктов, разрешенное использование: для использования артезианской скважины</t>
  </si>
  <si>
    <t>Ивановская область, Приводжский район, г.Плес, ул.Калинина</t>
  </si>
  <si>
    <t>земельный участок,с кадастровым номером 37:13:030209:32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кладбище; площадь 20 000 кв.м</t>
  </si>
  <si>
    <t xml:space="preserve">Кадастровая стоимость, руб. </t>
  </si>
  <si>
    <t>площадь 99,1</t>
  </si>
  <si>
    <t>Собственность №37:13:0323101:620 от 13.02.2023</t>
  </si>
  <si>
    <t>площадь 33,5</t>
  </si>
  <si>
    <t>Собственность №37:13:033722:369</t>
  </si>
  <si>
    <t>Аренда АО  "Водоканал"</t>
  </si>
  <si>
    <t>Здание  кнс</t>
  </si>
  <si>
    <t xml:space="preserve">площадь 7,1 </t>
  </si>
  <si>
    <t>Собственность №37:13:033701:475 от 16.02.2023</t>
  </si>
  <si>
    <t>Собственность 37:13:030801:492-37/073/2023-1 от 28.02.2023</t>
  </si>
  <si>
    <t>глубина 120м</t>
  </si>
  <si>
    <t>площадь 57,6</t>
  </si>
  <si>
    <t>37:13:030401:637-37/073/2023-1 от 01.03.2023</t>
  </si>
  <si>
    <t>1512м</t>
  </si>
  <si>
    <t>Собственность №37:13:030801:493 от 01.03.2023</t>
  </si>
  <si>
    <t>37:13:031802:920-37/073/2023-1 от 01.03.2023</t>
  </si>
  <si>
    <t>Российская Федерация, Ивановская область, Приволжский район, г. Приволжск, ул. Фурманова, д.18а, кв.34</t>
  </si>
  <si>
    <t>37:13:010706:961-37/073/2023-6 от 01.03.2023</t>
  </si>
  <si>
    <t>Земельный участок с кадастровым номером 37:13:030801:489, категория земель: земли населенных пунктов, разрешенное использование: артезианская скважина</t>
  </si>
  <si>
    <t>Российская Федерация, Ивановская область, Приволжский мунципальный район, Ингарское сельское поселение, с. Красинское, 143</t>
  </si>
  <si>
    <t>37:13:030801:489-37/073/2023-1 от 02.03.2023</t>
  </si>
  <si>
    <t>Артезианская  скважина</t>
  </si>
  <si>
    <t>Собственность 37:13:034007:267-37/073/2023-1 от 07.03.2023</t>
  </si>
  <si>
    <t xml:space="preserve">сооружение: источник нецентрализованного водоснабжения общего пользования (колодец), </t>
  </si>
  <si>
    <t>Ивановская область, Приволжский район, д. Драчево, около д.1</t>
  </si>
  <si>
    <t>Решение Совета ПМР от №18 от 30.03.2023</t>
  </si>
  <si>
    <t>Аренда ООО "Солярис"</t>
  </si>
  <si>
    <t>б.п. Биржа труда</t>
  </si>
  <si>
    <t>Российская Федерация, Ивановская область, Приволжский район, г. Приволжск, ул. Б. Московская, д.3, кв.43</t>
  </si>
  <si>
    <t>37:13:010611:76-37/073/2023-2
26.04.2023</t>
  </si>
  <si>
    <t>Библитечный фонд Приолжский район, с. Толпыгино, ул. Просторная, д.3, 2864  шт.</t>
  </si>
  <si>
    <t>библиотечный фонд, 
с. Рождествено, ул. Центральная, д. 48, 3914 экземпляров</t>
  </si>
  <si>
    <t>библиотечный фонд, с. Сараево, ул. Суворова, д. 24, 1685 экземпляров</t>
  </si>
  <si>
    <t>37:13:031802:944-37/073/2023-1 от 22.06.2023</t>
  </si>
  <si>
    <t>37:13:031802:945-37/073/2023-1 от 22.06.2023</t>
  </si>
  <si>
    <t>Сооружение коммунального хозяйства – водопровод к городскому дому культуры,</t>
  </si>
  <si>
    <t xml:space="preserve">Сооружение коммунального хозяйства – водопровод, </t>
  </si>
  <si>
    <t xml:space="preserve">Сооружение коммунального хозяйства – канализация, </t>
  </si>
  <si>
    <t>Сооружение коммунального хозяйства – канализация к городскому дому культуры, 37:13:010614:422</t>
  </si>
  <si>
    <t xml:space="preserve">Сооружение коммунального хозяйства – канализация к детской городской библиотеке, 37:13:010610:405 </t>
  </si>
  <si>
    <t>Сооружение коммунального хозяйства – канализация к музыкальной школе, 37:13:010414:403</t>
  </si>
  <si>
    <t>Сооружение коммунального хозяйства – канализация к спортивной школе, 37:13:010614:421</t>
  </si>
  <si>
    <t>Сооружение коммунального хозяйства – водопровод к детской городской библиотеке, 37:13:010610:404</t>
  </si>
  <si>
    <t>Сооружение коммунального хозяйства – водопровод к спортивной школе, 37:13:010614:420</t>
  </si>
  <si>
    <t xml:space="preserve">Сооружение коммунального хозяйства – водопровод к взрослой городской библиотеке, </t>
  </si>
  <si>
    <t xml:space="preserve">Сооружение коммунального хозяйства – канализация к взрослой городской библиотеке, </t>
  </si>
  <si>
    <t>Российская Федерация, Ивановская область, Приволжский район, город Приволжск, улица Коминтерновская, дом 32</t>
  </si>
  <si>
    <t>Российская Федерация, Ивановская область, Приволжский район, город Приволжск, городской парк "Текстильщик"</t>
  </si>
  <si>
    <t>Российская Федерация, Ивановская область, Приволжский район, город Приволжск, улица Революционная, дом 53</t>
  </si>
  <si>
    <t>Российская Федерация, Ивановская область, Приволжский район, город Приволжск, улица Революционная, дом 8</t>
  </si>
  <si>
    <t>Российская Федерация, Ивановская область, Приволжский район, город Приволжск, улица Революционная, дом 136</t>
  </si>
  <si>
    <t>Российская Федерация, Ивановская область, Приволжский район, город Приволжск, улица Революционная,
дом 53</t>
  </si>
  <si>
    <t>Российская Федерация, Ивановская область, Приволжский район, город Приволжск, улица Революционная,
дом 67</t>
  </si>
  <si>
    <t>Российская Федерация, Ивановская область, Приволжский район, город Приволжск, улица Революционная,
дом 136</t>
  </si>
  <si>
    <t xml:space="preserve">37:13:010614:419-37/073/2022-1 от 19.12.2022 </t>
  </si>
  <si>
    <t>37:13:010611:492-37/073/2022-1 от 19.12.2022</t>
  </si>
  <si>
    <t>37:13:010611:496-37/073/2023-1 от 20.12.2022</t>
  </si>
  <si>
    <t>37:13:010614:422-37/073/2022-1 от 20.12.2022</t>
  </si>
  <si>
    <t>37:13:010610:405-37/073/2022-1 от 19.12.2022</t>
  </si>
  <si>
    <t>37:13:010414:403-37/073/2023-1 от 09.01.2023</t>
  </si>
  <si>
    <t>37:13:010614:421-37/073/2022-1 от 20.12.2022</t>
  </si>
  <si>
    <t>37:13:010610:404-37/073/2022-1 от 19.12.2022</t>
  </si>
  <si>
    <t>37:13:010614:420-37/073/2022-1 от 20.12.2022</t>
  </si>
  <si>
    <t>37:13:010608:132-37/073/2022-1 от 22.12.2022</t>
  </si>
  <si>
    <t>37:13:010611:493-37/073/2022-1 от 21.12.2022</t>
  </si>
  <si>
    <t>37:13:010611:494-37/073/2022-1 от 22.12.2022</t>
  </si>
  <si>
    <t>37:13:010608:131-37/073/2022-1 от 22.12.2022</t>
  </si>
  <si>
    <t>Сооружение коммунального хозяйства – тепловые сети к взрослой городской библиотеке, 37:13:010611:495</t>
  </si>
  <si>
    <t>Сооружение коммунального хозяйства – теплотрасса к детскому саду №8 г. Приволжска, 37:13:010621:643</t>
  </si>
  <si>
    <t>Сооружение коммунального хозяйства – теплотрасса к школе №1 г. Приволжска, 37:13:000000:1142</t>
  </si>
  <si>
    <t>Сооружение коммунального хозяйства – теплотрасса к школе №12 г. Приволжска, 37:13:010616:390</t>
  </si>
  <si>
    <t>Сооружение коммунального хозяйства – теплотрасса к детскому саду №1 г. Приволжска, 37:13:010610:403</t>
  </si>
  <si>
    <t>Сооружение коммунального хозяйства – теплотрасса к детскому саду №2 г. Приволжска, 37:13:010402:345</t>
  </si>
  <si>
    <t>Сооружение коммунального хозяйства – теплотрасса к детскому саду №3 г. Приволжска, 37:13:010601:728</t>
  </si>
  <si>
    <t>Сооружение коммунального хозяйства – теплотрасса к детскому саду №2 г. Плес, 37:13:020123:697</t>
  </si>
  <si>
    <t>Сооружение коммунального хозяйства – теплотрасса к детскому саду "Колосок" с. Ингарь, 37:13:030603:1571</t>
  </si>
  <si>
    <t>Сооружение коммунального хозяйства – теплотрасса к детскому саду №5 г. Приволжска, 37:13:010607:792</t>
  </si>
  <si>
    <t>Сооружение коммунального хозяйства – теплотрасса к детскому саду №1 г. Приволжска, 37:13:010610:402</t>
  </si>
  <si>
    <t xml:space="preserve">Сооружение коммунального хозяйства – тепловые сети к детской городской библиотеке, 37:13:010610:406 </t>
  </si>
  <si>
    <t>Российская Федерация, Ивановская область, Приволжский район, город Приволжск, улица Революционная, дом 67</t>
  </si>
  <si>
    <t>Российская Федерация, Ивановская область, Приволжский район, город Приволжск, улица Дружбы, дом 4</t>
  </si>
  <si>
    <t>Российская Федерация, Ивановская область, Приволжский район, город Приволжск, улица Социалистическая, дом 4</t>
  </si>
  <si>
    <t>Российская Федерация, Ивановская область, Приволжский район, город Приволжск, улица Коминтерновская, дом 36</t>
  </si>
  <si>
    <t>Российская Федерация, Ивановская область, Приволжский район, город Приволжск, улица Коминтерновская, дом 20</t>
  </si>
  <si>
    <t>Российская Федерация, Ивановская область, Приволжский район, город Приволжск, улица Соколова, дом 1а</t>
  </si>
  <si>
    <t>Российская Федерация, Ивановская область, Приволжский район, город Приволжск, улица Революционная, дом 26</t>
  </si>
  <si>
    <t>Российская Федерация, Ивановская область, Приволжский район, город Плес, улица Лесная, дом 26</t>
  </si>
  <si>
    <t>Российская Федерация, Ивановская область, Приволжский район, с. Ингарь, ул. Спортивная, дом 15</t>
  </si>
  <si>
    <t>Российская Федерация, Ивановская область, Приволжский район, город Приволжск, улица Коминтерновская, дом 22</t>
  </si>
  <si>
    <t>Российская Федерация, Ивановская область, Приволжский район, город Приволжск, улица Революционная, дом 126</t>
  </si>
  <si>
    <t>Сооружение коммунального хозяйства – тепловые сети, 37:13:010611:497</t>
  </si>
  <si>
    <t>Российская Федерация, Ивановская область, Приволжский район, город Приволжск, городской парк"Текстильщик"</t>
  </si>
  <si>
    <t>37:13:010607:792-37/073/2022-1 от 07.12.2022</t>
  </si>
  <si>
    <t>37:13:010610:402-37/073/2022-1 от 01.12.2022</t>
  </si>
  <si>
    <t>37:13:010611:495-37/073/2022-1 от 28.12.2022</t>
  </si>
  <si>
    <t>37:13:010621:643-37/073/2022-1 от 08.12.2022</t>
  </si>
  <si>
    <t xml:space="preserve">37:13:000000:1142-37/073/2022-1 от 07.12.2022 </t>
  </si>
  <si>
    <t>37:13:010610:403-37/073/2022-1 от 02.12.2022</t>
  </si>
  <si>
    <t>37:13:010402:345-37/073/2022-1 от 02.12.2022</t>
  </si>
  <si>
    <t>37:13:010601:728-37/073/2022-1  от 02.12.2022</t>
  </si>
  <si>
    <t>37:13:010610:406-37/073/2023-1 от 11.01.2023</t>
  </si>
  <si>
    <t>37:13:010616:390-37/073/2022-1 от 07.12.2022</t>
  </si>
  <si>
    <t>37:13:020123:697-37/073/2022-1 от 05.12.2022</t>
  </si>
  <si>
    <t>37:13:030603:1571-37/073/2022-1 от 05.12.2022</t>
  </si>
  <si>
    <t>37:13:010611:497-37/073/2023-1 от 19.01.2023</t>
  </si>
  <si>
    <t>земельный участок с кадастровым номером 
37:13:033801:68, категория земель: земли населенных пунктов, вид разрешенного использования – для использования здания больницы</t>
  </si>
  <si>
    <t>обл. Ивановская, р-н Приволжский, с. Рождествено, пер. Лесной, дом 3</t>
  </si>
  <si>
    <t>№ 37:13:033801:68-37/040/2023-1
от 21.06.2023</t>
  </si>
  <si>
    <t>земельный участок с кадастровым номером 
837:13:010606:61, категория земель: земли населенных пунктов, вид разрешенного использования – военкомат</t>
  </si>
  <si>
    <t>обл. Ивановская, р-н Приволжский, г. Приволжск, ул. Революционная, дом 48</t>
  </si>
  <si>
    <t>Нежилое здание, наименование: Военный комиссариат, с кадастровым номером 37:13:010606:89</t>
  </si>
  <si>
    <t>Российская Федерация, Ивановская область, Приволжский район, г. Приволжск, ул. Революционная, д.48</t>
  </si>
  <si>
    <t>Решение Совета ПМР от 30.01.2020 №4, Решение Совета ПМР от 28.04.2022 №20, Приказ Мин.обороны от 09.02.2023 №114, передаточный акт от 03.04.2023</t>
  </si>
  <si>
    <t>37:13:010606:89-37/039/2023-3 от 27.06.2023</t>
  </si>
  <si>
    <t>Нежилое здание, наименование: гараж 2, с кадастровым номером 37:13:010606:356</t>
  </si>
  <si>
    <t>37:13:010606:356-37/073/2023-5 от 27.06.2023</t>
  </si>
  <si>
    <t>№ 37:13:010606:61-37/073/2023-1
от 21.06.2023</t>
  </si>
  <si>
    <t>земельный участок , земли населенных пунктов, разрешенное использование: для размещения дюкера, кадастровый номер 37:13:000000:1030</t>
  </si>
  <si>
    <t>Ивановская область, Приволжский район, г. Плес, ул. Советская</t>
  </si>
  <si>
    <t>земельный участок , земли населенных пунктов, разрешенное использование: для размещения КНС, кадастровый номер 37:13:020113:235</t>
  </si>
  <si>
    <t>Ивановская область, Приволжский район, г. Плес, ул. Корнилова</t>
  </si>
  <si>
    <t>земельный участок , земли населенных пунктов, разрешенное использование: для реконструкции очистных сооружений, кадастровый номер 37:13:033017:170</t>
  </si>
  <si>
    <t>Земельный участок с кадастровым номером 37:13:032108:432, категории земель:земли населенных пунктов, разрешенное использование автомобильная дорога</t>
  </si>
  <si>
    <t>Земельный участок с кадастровым номером 37:13:032103:390, категории земель:земли населенных пунктов, разрешенное использование автомобильная дорога</t>
  </si>
  <si>
    <t>Земельный участок с кадастровым номером 37:13:032108:433, категории земель:земли населенных пунктов, разрешенное использование автомобильная дорога</t>
  </si>
  <si>
    <t>Земельный участок с кадастровым номером 37:13:000000:1109, категории земель:земли сельскохозяйственного назначения, разрешенное использование автомобильная дорога</t>
  </si>
  <si>
    <t>Ивановская область, Приволжский район,Новское сельское поселение, дорога д. Парушево</t>
  </si>
  <si>
    <t>Ивановская область, Приволжский район,Новское сельское поселение, дорога д. Горки</t>
  </si>
  <si>
    <t xml:space="preserve">37:13:020113:235-37/073/2020-2
30.01.2020 </t>
  </si>
  <si>
    <t xml:space="preserve">37:13:033017:170-37/073/2021-2
27.04.2021 </t>
  </si>
  <si>
    <t>37:13:032103:390-37/073/2021-2
06.08.2021</t>
  </si>
  <si>
    <t>37:13:032108:432-37/073/2021-2
05.08.2021</t>
  </si>
  <si>
    <t>37:13:032108:433-37/073/2021-2
09.08.2021</t>
  </si>
  <si>
    <t>37:13:000000:1030-37/073/2021-2
07.04.2021</t>
  </si>
  <si>
    <t>37:13:000000:1109-37/073/2021-2
06.08.2021</t>
  </si>
  <si>
    <t>Здание Красинской школы</t>
  </si>
  <si>
    <t>37:13:030801:266-37/073/2023-1 от 29.06.2023</t>
  </si>
  <si>
    <t xml:space="preserve">Ограждение сетки "рабица" </t>
  </si>
  <si>
    <t>Ивановская область, г. Приволжск, ул. Революционная, д.48</t>
  </si>
  <si>
    <t>Ограждение металлическое</t>
  </si>
  <si>
    <t>Плоскостное сооружение</t>
  </si>
  <si>
    <t>37:13:031905:703-37/073/2023-1
24.08.2023</t>
  </si>
  <si>
    <t xml:space="preserve">37:13:031905:701-37/073/2023-1
24.08.2023 </t>
  </si>
  <si>
    <t>37:13:031905:702-37/039/2023-1
24.08.2023</t>
  </si>
  <si>
    <t>37:13:031905:706-37/039/2023-1
24.08.2023</t>
  </si>
  <si>
    <t>37:13:031905:704-37/039/2023-1
24.08.2023</t>
  </si>
  <si>
    <t>37:13:031905:705-37/073/2023-1
24.08.2023</t>
  </si>
  <si>
    <t>37:13:031905:712-37/073/2023-1
24.08.2023</t>
  </si>
  <si>
    <t>37:13:031905:711-37/073/2023-1
24.08.2023</t>
  </si>
  <si>
    <t>37:13:031905:710-37/073/2023-1
24.08.2023</t>
  </si>
  <si>
    <t>37:13:031905:713-37/073/2023-1
24.08.2023</t>
  </si>
  <si>
    <t>37:13:031905:709-37/073/2023-1
24.08.2023</t>
  </si>
  <si>
    <t>Салимгереев Юсуп Агаевич, б.п.</t>
  </si>
  <si>
    <t xml:space="preserve">Аренда ООО "ТЭС- Приволжск" </t>
  </si>
  <si>
    <t>37:13:031802:1132-37/073/2021-1
от 19.07.2021</t>
  </si>
  <si>
    <t>37:13:020123:694-37/073/2019-1
от 27.12.2019</t>
  </si>
  <si>
    <t>37:13:020123:693-37/073/2019-1
от 01.11.2019</t>
  </si>
  <si>
    <t>37:13:033028:224-37/073/2019-1
от 01.11.2019</t>
  </si>
  <si>
    <t>Автодорожный мостовой переход через ручей Безымянный</t>
  </si>
  <si>
    <t>Ивановская область, Приволжский район, автодорога подъезд к д. Васькин Поток</t>
  </si>
  <si>
    <t>Постановление АПМР от 28.08.2023 №465 -п</t>
  </si>
  <si>
    <t>Площадка для мусорных контейнеров</t>
  </si>
  <si>
    <t xml:space="preserve"> Ивановская область, Приволжский район, д. Горки, севернее д.23</t>
  </si>
  <si>
    <t>Ивановская область, Приволжский район, с. Ингарь, ул. Зеленая, у д.15</t>
  </si>
  <si>
    <t>Ивановская область, Приволжский район, с. Ингарь, ул. Спортивная, севернее д.13</t>
  </si>
  <si>
    <t>Постановление АПМР от 29.08.2023 №471 -п</t>
  </si>
  <si>
    <t>Православная энциклопедия, тома 64-66 (12 шт.)</t>
  </si>
  <si>
    <t>Постановлениие администрации от 29.08.2023 г №474-п</t>
  </si>
  <si>
    <t>Аренда Устинов М.А.</t>
  </si>
  <si>
    <t>земельный участок с кадастровым номером 
37:13:033301:90, категория земель: земли населенных пунктов, вид разрешенного использования – для фельдшерско акушерского пункта</t>
  </si>
  <si>
    <t xml:space="preserve">
Ивановская область, р-н Приволжский, с Утес, д 31</t>
  </si>
  <si>
    <t>37:13:033301:90-37/043/2023-2
от 25.08.2023</t>
  </si>
  <si>
    <t xml:space="preserve">
Ивановская область, р-н Приволжский, г. Плес, ул. Лесная, артскважина №2</t>
  </si>
  <si>
    <t>37-37/008-37/016-002/2016-768/1 от 04.04.2016</t>
  </si>
  <si>
    <t>земельный участок с кадастровым номером 
37:13:020123:420, категория земель: земли населенных пунктов, вид разрешенного использования – для размещения и обслуживания артезианских скважин</t>
  </si>
  <si>
    <t>земельный участок с кадастровым номером 
37:13:033029:467, категория земель: земли промышленности, энергетики, транспорта..., вид разрешенного использования – для размещения и обслуживания артезианских скважин</t>
  </si>
  <si>
    <t xml:space="preserve">
Ивановская область, р-н Приволжский, юго-западнее г. Плес</t>
  </si>
  <si>
    <t>37-37/008-37/016/002/2016-767/1 от 04.04.2016</t>
  </si>
  <si>
    <t>Нежилое здание ФАП, с кадастровым номером 37:13:033301:544</t>
  </si>
  <si>
    <t>Российская Федерация, Ивановская область, Приволжский район, с. Утес, д.31</t>
  </si>
  <si>
    <t>Распоряжение Правительства Иванговской области от 20.07.2023 №119-рп, акт приема-передачи от 15.08.2023</t>
  </si>
  <si>
    <t>№ 37:13:033301:544-37/040/2023-3
от 25.08.2023</t>
  </si>
  <si>
    <t xml:space="preserve">
Ивановская область, р-н Приволжский, подезд к Рогачево</t>
  </si>
  <si>
    <t>37:13:031301:887-37/040/2023-2 от 15.11.2023</t>
  </si>
  <si>
    <t>Российская Федерация, Ивановская область, Приволжский район, г. Приволжск, ул. Б. Московская, д.3, кв.63</t>
  </si>
  <si>
    <t>№ 37:13:010611:96-37/073/2023-9
от 14.11.2023</t>
  </si>
  <si>
    <t>Ивановская область, р-н. Приволжскийс. Толпыгино, ул. Просторная, д.7, кв.9</t>
  </si>
  <si>
    <t>Решение Совета ПМР от 26.10.2023 №58, Решение Совета ИСП от 29.09.2023 №27, акт приема-передачи от 01.11.2023</t>
  </si>
  <si>
    <t>№ 37:13:030301:680-37/073/2023-4
от 07.11.2023</t>
  </si>
  <si>
    <t>Распоряжение Правительства Ивановской области от 19.02.2021г №20-рп "О передаче имущества из собственности Ивановской области в муниципальную собственность Приволжского муниципального района" Акт№14 о передаче объектов нефинансовых активов от  16.03.2021 г. Постановление АПМР от 02.12.2021 №568-п (о переводе нежилого помещения в жилое)</t>
  </si>
  <si>
    <t xml:space="preserve">Нежилое помещение </t>
  </si>
  <si>
    <t>Ивановская область, Приволжский район, с. Толпыгино, ул. Проторная, д.1, кв.6</t>
  </si>
  <si>
    <t>Решение Совета Приволжского муниципального района от 21.12.2023 г. №71, акт от 26.12.2023</t>
  </si>
  <si>
    <t xml:space="preserve">
Ивановская область, р-н Приволжский, СТ Труд</t>
  </si>
  <si>
    <t>земельный участок с кадастровым номером 
37:13:032001:133, категория земель: земли населенных пунктов, вид разрешенного использования –для садоводства</t>
  </si>
  <si>
    <t>37:13:032001:133-37/040/2023-2 от 14.11.2023</t>
  </si>
  <si>
    <t>Остановочный павильон</t>
  </si>
  <si>
    <t>Ивановская область, Приволжский район, Новское селькое поселение, д. Парушево</t>
  </si>
  <si>
    <t>Решение Совета ПМР от 21.12.2023 №70, Решение Совета НСП от 11.12.2023 №28, акт приема-передачи от 26.12.2023</t>
  </si>
  <si>
    <t xml:space="preserve">37:13:030301:627-37/073/2023-25
27.12.2023 </t>
  </si>
  <si>
    <t>37:13:000000:1155-37/073/2023-1
19.07.2023</t>
  </si>
  <si>
    <t>№ 37:13:030801:270-37/073/2022-1
от 15.08.2022</t>
  </si>
  <si>
    <t xml:space="preserve">земельный участок с кадастровым номером 
37:13:031501:82, категория земель: земли населенных пунктов, вид разрешенного использования: блокированная жилая застройка </t>
  </si>
  <si>
    <t xml:space="preserve">
Ивановская область, р-н Приволжский, д. Федорище, д.56</t>
  </si>
  <si>
    <t>37:13:031501:82-37/040/2024-4 от 11.01.2024</t>
  </si>
  <si>
    <t>37:13:030701:746-37/073/2021-1 от 17.01.2024</t>
  </si>
  <si>
    <t>37:13:030701:748-37/073/2021-1 от 18.01.2024</t>
  </si>
  <si>
    <t>37:13:030701:747-37/073/2021-1 от 18.01.2024</t>
  </si>
  <si>
    <t>37:13:030701:749-37/073/2021-1 от 18.01.2024</t>
  </si>
  <si>
    <t>№37:13:033011:140-37/073/2024-1 от 26.01.2024</t>
  </si>
  <si>
    <t>Ивановская область, Приволжский район, Ингарское селькое поселение, д. Кунистино Малое</t>
  </si>
  <si>
    <t>Ивановская область, Приволжский район, Ингарское селькое поселение, д. Борисково</t>
  </si>
  <si>
    <t>Решение Совета НСП от 31.01.2023, акт приема-передачи от 01.02.2024</t>
  </si>
  <si>
    <t>соц.найм дети-сироты</t>
  </si>
  <si>
    <t xml:space="preserve">
Ивановская область, р-н Приволжский, г. Приволжск, ул. Социалистическая, 2б</t>
  </si>
  <si>
    <t>с. Новое, мкр. Дружба, д.6, кв.4</t>
  </si>
  <si>
    <t>№ 37:13:031802:888-37/043/2024-1
от 07.05.2024</t>
  </si>
  <si>
    <t>Российская Федерация, Ивановская область, Приволжский район, г. Приволжск, ул. Льнянщиков, д.10-а, кв.3</t>
  </si>
  <si>
    <t>Муниципальный контракт №01333000126240000400001 от 22.04.2024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</si>
  <si>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Муниципальный контракт №01333000126230000040001 от 17.02.2023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</si>
  <si>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Муниципальный контракт №01333000126230000270001 от 17.04.2023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</si>
  <si>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Муниципальный контракт №01333000126230000930001 от 03.11.2023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</si>
  <si>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дети-сироты</t>
  </si>
  <si>
    <t>37:13:010408:508-37/073/2021-10 от 02.05.2024</t>
  </si>
  <si>
    <t>Жилое помещение (комната)</t>
  </si>
  <si>
    <t>Свидетельство о праве на наследство по закону от 29.05.2024 №37АА 1915938</t>
  </si>
  <si>
    <t>Российская Федерация, Ивановская область, Приволжский район, г. Приволжск, ул. Советская, д.1а, кв.5, ком. 56</t>
  </si>
  <si>
    <t>37:13:0106015:736-37/073/2024-4 от 29.05.2024</t>
  </si>
  <si>
    <t>Российская Федерация, Ивановская область, Приволжский район, г. Приволжск, ул. Костромская, д.24А, кв.37</t>
  </si>
  <si>
    <t>Муниципальный контракт №01333000126240000530001 от 10.06.2024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</si>
  <si>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37:13:010417:219-37/073/2024-12
18.06.2024</t>
  </si>
  <si>
    <t>Благоустройство набережной р. Волги и Торговой площади в г. Плес Приволжского района Ивановской области (1.	Деревянная галерея-навес торговых рядов длиной 42,34 м;
2.	Замощение Торговой площади: асфальтовым покрытием 4438 кв.м., брусчаткой 1102,5 кв.м., булыжным камнем 129,5 кв.м.;
3.	Дождевая канализация 267 м;
4.	Подпорная стенка, совмещенная с дождеприемным лотком 45 м;
5.	Сеть водоснабжения 150 м;
6.	Сеть водоотведения 76 м;
7.	Кабельная линия освещения 280 м.)</t>
  </si>
  <si>
    <t>37:13:010708:996-37/073/2024-2
от 11.04.2024</t>
  </si>
  <si>
    <t>земельный участок с кадастровым номером 
37:13:010708:996, категория земель: земли населенных пунктов, вид разрешенного использования: для использования бойлерной</t>
  </si>
  <si>
    <t>37:13:000000:1059-37/073/2020-1
от 11.03.2020</t>
  </si>
  <si>
    <r>
      <t xml:space="preserve">Хозяйственно-питьевой водопровод, кад. </t>
    </r>
    <r>
      <rPr>
        <sz val="12"/>
        <rFont val="Times New Roman"/>
        <family val="1"/>
        <charset val="204"/>
      </rPr>
      <t>№37:13:000000:1059 (водопровод за граница</t>
    </r>
    <r>
      <rPr>
        <sz val="12"/>
        <color theme="1"/>
        <rFont val="Times New Roman"/>
        <family val="1"/>
        <charset val="204"/>
      </rPr>
      <t>ми Плеса)</t>
    </r>
  </si>
  <si>
    <t>Ивановская область, р-н Приволжский, Антоново-Горки-Чириковы</t>
  </si>
  <si>
    <t>к Новой ферме (с. Горки- Чириковы</t>
  </si>
  <si>
    <t>Ивановская область, Приволжский район, ул. Строительная</t>
  </si>
  <si>
    <t>Меленки-Мескорицы-Удиха</t>
  </si>
  <si>
    <t xml:space="preserve">37-37/001-37/016/002/2016-2296/1
от 11.10.2016 37:13:031320:121 </t>
  </si>
  <si>
    <t>Ивановская область, Приволжский район, д. Дудкино</t>
  </si>
  <si>
    <t>Ивановская область, Приволжский район, д. Ильицино</t>
  </si>
  <si>
    <t>Ивановская область, Приволжский районд. Карбушево</t>
  </si>
  <si>
    <t>Ивановская область, Приволжский район, д. Куделиха</t>
  </si>
  <si>
    <t>Ивановская область, Приволжский район, д. Рвспаево</t>
  </si>
  <si>
    <t xml:space="preserve">Ивановская область, Приволжский район, с. Ингарь, ул. Молодежная 
</t>
  </si>
  <si>
    <t>Ивановская область, Приволжский район, с. Ингарь, ул. Луговая</t>
  </si>
  <si>
    <t>ул. Луговая в с. Ингарь, реестровый номер 003-0105</t>
  </si>
  <si>
    <t>Приволжск-Карбушево</t>
  </si>
  <si>
    <t xml:space="preserve"> </t>
  </si>
  <si>
    <t>Приволжский район, подъезд к Березке</t>
  </si>
  <si>
    <t>Приволжский район, подъезд к Перемилово</t>
  </si>
  <si>
    <t>Приволжский район, подъезд к кладбищу д. Рылково</t>
  </si>
  <si>
    <t>Приволжский район, подъезд к кладбищу д. Кунестино</t>
  </si>
  <si>
    <t>Приволжский район, подъезд к кладбищу д. Красинское</t>
  </si>
  <si>
    <t>Приволжский район, подъезд к кладбищу д. Толпыгино</t>
  </si>
  <si>
    <t>Приволжский район, подъезд к д. Рыспаево</t>
  </si>
  <si>
    <t>Приволжский район, Кунестино-Неверово</t>
  </si>
  <si>
    <t>Приволжский район, Васькин -Поток - сельхозпредприятие</t>
  </si>
  <si>
    <t>Приволжский район, подъезд к кладбищу с. Еропкино</t>
  </si>
  <si>
    <t>Приволжский район, подъезд к кладбищу с. Новое</t>
  </si>
  <si>
    <t>Приволжский район, Митино-Храпуново</t>
  </si>
  <si>
    <t>Приволжский район, Новое-Макарово</t>
  </si>
  <si>
    <t>Приволжский район, подъезд к кладбищу с. Горки-Чириковы</t>
  </si>
  <si>
    <t>Приволжский район, Полозище-Укладницы</t>
  </si>
  <si>
    <t>Приволжский район, подъезд к д. Лодыгино</t>
  </si>
  <si>
    <t>Приволжский район, Васильчинино-Обернишино</t>
  </si>
  <si>
    <t>Приволжский район, Сараево-Михалево</t>
  </si>
  <si>
    <t>Приволжский район, подъезд к кладбищу с. Рождествено</t>
  </si>
  <si>
    <t>Приволжский район, Рождествено-Драчево</t>
  </si>
  <si>
    <t>Приволжский район, подъезд к д. Шолгомошь</t>
  </si>
  <si>
    <t>Приволжский район, подъезд к д. Карбушево</t>
  </si>
  <si>
    <t>Приволжский район, д. Малое Кунестино</t>
  </si>
  <si>
    <t>Приволжский район, д. Митино</t>
  </si>
  <si>
    <t>Приволжский район, д. Антоново</t>
  </si>
  <si>
    <t>Приволжский район, д. Косиково</t>
  </si>
  <si>
    <t>Приволжский район, д. Котельницы</t>
  </si>
  <si>
    <t>Приволжский район, д. Мескорицы</t>
  </si>
  <si>
    <t>Приволжский район, д. Тарханово, подъезд к д.93 и д.94</t>
  </si>
  <si>
    <t>Приволжский район, д. Колышино, ул. Прохладная</t>
  </si>
  <si>
    <t>Приволжский район, с. Ингарь, ул. Спортивная, подъезд к д.1</t>
  </si>
  <si>
    <t>Приволжский район, с. Поверстное, ул. Южная</t>
  </si>
  <si>
    <t>Ивановская область, Приволжский район, д. Андреевское, у д. № 21</t>
  </si>
  <si>
    <t>Ивановская область, Приволжский район, д. Андреевское, у д. № 31</t>
  </si>
  <si>
    <t>Ивановская область, Приволжский район, д. Борисково, у д. № 41</t>
  </si>
  <si>
    <t>Ивановская область, Приволжский район, д. Васькин Поток, у д. № 15</t>
  </si>
  <si>
    <t>Ивановская область, Приволжский район, д. Васькин Поток, у д. № 34</t>
  </si>
  <si>
    <t>Ивановская область, Приволжский район, д. Васькин Поток, у д. № 44</t>
  </si>
  <si>
    <t>Ивановская область, Приволжский район, д. Васильевское, у д. № 11</t>
  </si>
  <si>
    <t>Ивановская область, Приволжский район, д. Васильевское, у д. № 17</t>
  </si>
  <si>
    <t>Ивановская область, Приволжский район, д. Васильевское, у д. № 26</t>
  </si>
  <si>
    <t>Ивановская область, Приволжский район, д. Васильевское, у д. № 35</t>
  </si>
  <si>
    <t>Ивановская область, Приволжский район, д. Васильевское, у д. № 47</t>
  </si>
  <si>
    <t>Ивановская область, Приволжский район, д. Василево, напротив          д. № 6</t>
  </si>
  <si>
    <t>Ивановская область, Приволжский район, д. Василево,  напротив         д. № 57</t>
  </si>
  <si>
    <t>Ивановская область, Приволжский район, д. Василево, у д. № 41</t>
  </si>
  <si>
    <t>Ивановская область, Приволжский район, д. Дудкино, напротив           д. № 10</t>
  </si>
  <si>
    <t>Ивановская область, Приволжский район, д. Ильицино, у д. № 7</t>
  </si>
  <si>
    <t>Ивановская область, Приволжский район, с. Ивановское, у д. № 8</t>
  </si>
  <si>
    <t>Ивановская область, Приволжский район, д. Карбушево, напротив       д. № 8</t>
  </si>
  <si>
    <t>Ивановская область, Приволжский район, с. Красинское, у д. № 65</t>
  </si>
  <si>
    <t>Ивановская область, Приволжский район, с. Красинское, у д. № 92</t>
  </si>
  <si>
    <t>Ивановская область, Приволжский район, с. Красинское, у д. № 40</t>
  </si>
  <si>
    <t>Ивановская область, Приволжский район, с. Красинское, у церкви</t>
  </si>
  <si>
    <t>Ивановская область, Приволжский район, д. Красинское, у д. № 19</t>
  </si>
  <si>
    <t>Ивановская область, Приволжский район, д. Лещево, у д. № 26</t>
  </si>
  <si>
    <t>Ивановская область, Приволжский район, д. Неданки, у д. № 3</t>
  </si>
  <si>
    <t>Ивановская область, Приволжский район, д. Неданки, у д. № 7</t>
  </si>
  <si>
    <t>Ивановская область, Приволжский район, д. Поддубново, у д. № 11</t>
  </si>
  <si>
    <t>Ивановская область, Приволжский район, д. Рылково, у д. № 12</t>
  </si>
  <si>
    <t xml:space="preserve">Ивановская область, Приволжский район, д. Рыспаево </t>
  </si>
  <si>
    <t>Ивановская область, Приволжский район, д. Сандырево, у д. № 7</t>
  </si>
  <si>
    <t>Ивановская область, Приволжский район, д. Сандырево, у д. № 22</t>
  </si>
  <si>
    <t>Ивановская область, Приволжский район, д. Петровское</t>
  </si>
  <si>
    <t>материал сруба железобетонные кольца;  глубина 11 м; реестровый номер 003-0082</t>
  </si>
  <si>
    <t>колодец, материал сруба деревянный; глубина 9 м; реестровый номер 003-0073</t>
  </si>
  <si>
    <t>колодец, материал сруба железобетонные кольца; глубина 11 м; реестровый номер 003-0074</t>
  </si>
  <si>
    <t>колодец, материал сруба железобетонные кольца; глубина 11 м; реестровый номер 003-0075</t>
  </si>
  <si>
    <t>колодец, материал сруба деревянный;
глубина 20 м; реестровый номер 003-0076</t>
  </si>
  <si>
    <t>колодец, материал сруба деревянный;
глубина 18 м; реестровый номер 003-0077</t>
  </si>
  <si>
    <t>колодец, материал сруба деревянный; 
глубина 15 м; реестровый номер 003-0078</t>
  </si>
  <si>
    <t>колодец, материал сруба деревянный;
глубина 9 м; реестровый номер 003-0079</t>
  </si>
  <si>
    <t>колодец, материал сруба железобетонные кольца; глубина 10 м; реестровый номер 003-0080</t>
  </si>
  <si>
    <t>колодец, материал сруба железобетонные кольца; глубина 12 м; реестровый номер 003-0081</t>
  </si>
  <si>
    <t>колодец, материал сруба железобетонные кольца;    глубина 10 м; реестровый номер 003-0083</t>
  </si>
  <si>
    <t>колодец, материал сруба железобетонные кольца; глубина 10 м; реестровый номер 003-0084</t>
  </si>
  <si>
    <t>колодец, материал сруба железобетонные кольца; глубина 9 м; реестровый номер 003-0085</t>
  </si>
  <si>
    <t>колодец, материал сруба деревянный;
глубина 9 м; реестровый номер 003-0086</t>
  </si>
  <si>
    <t>колодец, материал сруба железобетонные кольца; глубина 12 м; реестровый номер 003-0087</t>
  </si>
  <si>
    <t>колодец, материал сруба деревянный;
глубина 11 м; реестровый номер 003-0088</t>
  </si>
  <si>
    <t>колодец, материал сруба деревянный;
глубина 10 м; реестровый номер 003-0089</t>
  </si>
  <si>
    <t>колодец, материал сруба железобетонные кольца; глубина 12 м; реестровый номер 003-0090</t>
  </si>
  <si>
    <t>колодец, материал сруба железобетонные кольца; глубина 10 м; реестровый номер 003-0091</t>
  </si>
  <si>
    <t>колодец, материал сруба деревянный;
глубина 9 м; реестровый номер 003-0092</t>
  </si>
  <si>
    <t>колодец, материал сруба железобетонные кольца; глубина 10 м; реестровый номер 003-0093</t>
  </si>
  <si>
    <t>колодец, материал сруба деревянный; глубина 8 м; реестровый номер 003-0094</t>
  </si>
  <si>
    <t>колодец, материал сруба железобетонные кольца; глубина 7 м; реестровый номер 003-0095</t>
  </si>
  <si>
    <t>колодец, материал сруба железобетонные кольца; глубина 12 м; реестровый номер 003-0096</t>
  </si>
  <si>
    <t>колодец, материал сруба железобетонные кольца; глубина 10 м; реестровый номер 003-0097</t>
  </si>
  <si>
    <t>колодец, материал сруба деревянный, железобетонные кольца; глубина 9 м;
реестровый номер 003-0098</t>
  </si>
  <si>
    <t>колодец, материал сруба железобетонные кольца; глубина 20 м; реестровый номер 003-0099</t>
  </si>
  <si>
    <t>колодец, материал сруба деревянный, железобетонные кольца; глубина 12 м;
реестровый номер 003-0100</t>
  </si>
  <si>
    <t>колодец, материал сруба деревянный;
глубина 8 м; реестровый номер 003-0101</t>
  </si>
  <si>
    <t>колодец, материал сруба железобетонные кольца; глубина 8 м; реестровый номер 003-0102</t>
  </si>
  <si>
    <t>колодец, материал сруба деревянный;
глубина 10 м; реестровый номер 003-0103</t>
  </si>
  <si>
    <t>колодец, материал сруба деревянный;
глубина 8 м; реестровый номер 003-0104</t>
  </si>
  <si>
    <t>Ивановская область, Приволжский район, 
с. Георгиевское, у д. 8</t>
  </si>
  <si>
    <t>Ивановская область, Приволжский район, 
с. Георгиевское, у д. 22</t>
  </si>
  <si>
    <t>Ивановская область, Приволжский район, 
с. Горки, у д. 37</t>
  </si>
  <si>
    <t>Ивановская область, Приволжский район, 
с. Еропкино, у д. 12</t>
  </si>
  <si>
    <t>Ивановская область, Приволжский район, 
с. Поверстное, по ул. Южная</t>
  </si>
  <si>
    <t>Ивановская область, Приволжский район, 
д. Полутиха, у д. 2</t>
  </si>
  <si>
    <t>Ивановская область, Приволжский район, 
д. Храпуново, у д. 3</t>
  </si>
  <si>
    <t>Ивановская область, Приволжский район,
 с. Антоново, у д. 3</t>
  </si>
  <si>
    <t>Ивановская область, Приволжский район, 
д. Котельницы, у д. 3</t>
  </si>
  <si>
    <t>Ивановская область, Приволжский район, 
д. Курочкино, у д. 3</t>
  </si>
  <si>
    <t>Ивановская область, Приволжский район, 
с. Оделево, у д. 10</t>
  </si>
  <si>
    <t>Ивановская область, Приволжский район, 
д. Перемилово, у д. 5</t>
  </si>
  <si>
    <t>Ивановская область, Приволжский район, 
д. Петрунино, у д. 5</t>
  </si>
  <si>
    <t>колодец, материал сруба – железобетонные кольца; механический; реестровый номер 060-0016</t>
  </si>
  <si>
    <t>колодец, материал сруба – железобетонные кольца; механический; реестровый номер 060-0017</t>
  </si>
  <si>
    <t>колодец, материал сруба – железобетонные кольца; механический; реестровый номер 060-0018</t>
  </si>
  <si>
    <t>колодец, материал сруба – железобетонные кольца; механический; реестровый номер 060-0019</t>
  </si>
  <si>
    <t>колодец, материал сруба – дерево; механический; реестровый номер 060-0020</t>
  </si>
  <si>
    <t>колодец, материал сруба – дерево; механический; реестровый номер 060-0021</t>
  </si>
  <si>
    <t>колодец, материал сруба – железобетонные кольца; механический; реестровый номер 060-0022</t>
  </si>
  <si>
    <t>колодец, материал сруба – железобетонные кольца; механический; реестровый номер 060-0023</t>
  </si>
  <si>
    <t>колодец, материал сруба – железобетонные кольца; механический; реестровый номер 060-0024</t>
  </si>
  <si>
    <t>колодец, материал сруба – железобетонные кольца; механический; реестровый номер 060-0025</t>
  </si>
  <si>
    <t>колодец, материал сруба – дерево; механический; реестровый номер 060-0026</t>
  </si>
  <si>
    <t>колодец, материал сруба – железобетонные кольца; механический; реестровый номер 060-0027</t>
  </si>
  <si>
    <t>колодец, материал сруба – дерево; механический; реестровый номер 060-0028</t>
  </si>
  <si>
    <t>Ивановская область, Приволжский район,  д. Щербинино, около дома № 22</t>
  </si>
  <si>
    <t>Ивановская область, Приволжский район, с. Рождествено, ул. Олимпийская, около дома № 8</t>
  </si>
  <si>
    <t>Ивановская область, Приволжский район, д. Благинино, около дома № 14</t>
  </si>
  <si>
    <t>Ивановская область, Приволжский район, д. Федорище, около дома № 11</t>
  </si>
  <si>
    <t>Ивановская область, Приволжский район, д. Анненское, около дома № 2</t>
  </si>
  <si>
    <t>Ивановская область, Приволжский район, д.  Драчёво, около дома № 7</t>
  </si>
  <si>
    <t>Ивановская область, Приволжский район, д. Селивёрстово, около дома № 1</t>
  </si>
  <si>
    <t>Ивановская область, Приволжский район, с. Рождествено, ул. Молодёжная, около дома № 27</t>
  </si>
  <si>
    <t>колодец, материал сруба - дерево;механический;
реестровый номер 4</t>
  </si>
  <si>
    <t>колодец, материал сруба - дерево; механический; реестровый номер 6</t>
  </si>
  <si>
    <t>колодец, материал сруба - дерево;механический;
реестровый номер 2</t>
  </si>
  <si>
    <t>колодец, материал сруба - дерево;механический;
реестровый номер 1</t>
  </si>
  <si>
    <t>колодец, материал сруба - железобетонные кольца; механический; реестровый номер 53</t>
  </si>
  <si>
    <t>колодец, материал сруба - железобетонные кольца; механический; реестровый номер 52</t>
  </si>
  <si>
    <t>колодец, материал сруба - дерево; механический;
реестровый номер 51</t>
  </si>
  <si>
    <t>колодец, материал сруба - железобетонные кольца; механический; реестровый номер 50</t>
  </si>
  <si>
    <t>колодец, материал сруба – железобетонные кольца; механический;реестровый номер 49</t>
  </si>
  <si>
    <t>Ивановская область, Приволжский район, около с. Ивановское</t>
  </si>
  <si>
    <t>Российская Федерация, Ивановская область, Приволжский район, с. Миловка</t>
  </si>
  <si>
    <t>37:13:000000:1182-37/045/2024-1 от 26.08.2024</t>
  </si>
  <si>
    <t>Сооружения канализации: самотечная канализация кад. №37:13:000000:1054</t>
  </si>
  <si>
    <t>земельный участок с кадастровым номером 
37:13:031301:887, категория земель: земли населенных пунктов, вид разрешенного использования – размещение автомобильных дорог</t>
  </si>
  <si>
    <t>Библиотечный фонд, Ивановская область, Приволжский район, с. Горки-Чириковы, д. 69, 2647   шт.</t>
  </si>
  <si>
    <t>Здание водозабора (стнация 2-го подъема)</t>
  </si>
  <si>
    <t>37:13:-031802:687-37/073/2022-1 от 03.08.2022</t>
  </si>
  <si>
    <t>37:13:030801:272-37/073/2022-1 от 11.08.2022</t>
  </si>
  <si>
    <t>из НИ</t>
  </si>
  <si>
    <t>№ 37-37-08/089/2009-754 от 14.07.2009</t>
  </si>
  <si>
    <t>Стеллажи деревянные для книг, Приволжский район, с. Ингарь, ул. Спортивная, д.15, 7 шт.</t>
  </si>
  <si>
    <t>17-18</t>
  </si>
  <si>
    <t>64-65</t>
  </si>
  <si>
    <t>Решение Совета Новского сельского поселения от 12.04.2024 №5, акт приема-передачи от 06.05.2024 г.. Решение Совета Приволжского муницпального района от 25.04.2024 №17</t>
  </si>
  <si>
    <t>Сооружение коммунального хозяйства: водопровод, 37:13:000000:1170</t>
  </si>
  <si>
    <t>Сооружение коммунального хозяйства: водопровод, 37:13:000000:1169</t>
  </si>
  <si>
    <t>Ивановская область, Приволжский район, д. Кунистино Малое</t>
  </si>
  <si>
    <t>Сооружение коммунального хозяйства: водопровод, 37:13:030203:357</t>
  </si>
  <si>
    <t>Ивановская область, Приволжский район, д. Барашово</t>
  </si>
  <si>
    <t>Сооружение коммунального хозяйства: водопровод, 37:13:030202:225</t>
  </si>
  <si>
    <t>Сооружение коммунального хозяйства: водопровод, 37:13:000000:1168</t>
  </si>
  <si>
    <t>Сооружение коммунального хозяйства: артезианская скважина, 37:13:030202:224</t>
  </si>
  <si>
    <t>Сооружение коммунального хозяйства: артезианская скважина, 37:13:030209:227</t>
  </si>
  <si>
    <t>Сооружение коммунального хозяйства: артезианская скважина, 37:13:030210:314</t>
  </si>
  <si>
    <t>Сооружение коммунального хозяйства: артезианская скважина, 37:13:030203:356</t>
  </si>
  <si>
    <t>Решение Совета Ингарского с.п. от 11.07.2024 №18, Решение Совета Приволжского м.р. От 29.08.2024 №37, акт приема-передачи от 18.10.2024</t>
  </si>
  <si>
    <t>37:13:000000:1168-37/073/2024-5 от 21.10.2024</t>
  </si>
  <si>
    <t>37:13:030202:224-37/043/2024-5 от 22.10.2024</t>
  </si>
  <si>
    <t>37:13:030202:225-37/073/2024-5 от 21.10.2024</t>
  </si>
  <si>
    <t>37:13:000000:1169-37/073/2024-5 от 22.10.2024</t>
  </si>
  <si>
    <t>37:13:030203:357-37/073/2024-5 от 22.10.2024</t>
  </si>
  <si>
    <t>37:13:000000:1170-37/043/2024-5 от 22.10.2024</t>
  </si>
  <si>
    <t>37:13:030209:227-37/073/2024-5 от 22.10.2024</t>
  </si>
  <si>
    <t>37:13:030203:356-37/045-2024-5 от 22.10.2024</t>
  </si>
  <si>
    <t>37:13:030203:314-37/045-2024-5 от 22.10.2024</t>
  </si>
  <si>
    <t>земельный участок с кадастровым номером 
37:13:031905:895, категория земель: земли населенных пунктов, вид разрешенного использования: автомобильная дорога</t>
  </si>
  <si>
    <t>Ивановскамя область, Приволжский район, село Поверстное, улица Южная</t>
  </si>
  <si>
    <t>37:13:031905:895-37/040/2024-2 от 22.10.2024</t>
  </si>
  <si>
    <t>Земельный участок с кадастровым номером 37:13:030701:757, категория земель: земли населенных пунктов, разрешенное использование: ИЖС</t>
  </si>
  <si>
    <t>земельный участок с кадастровым номером 
37:13:030701:756, категория земель: земли населенных пунктов, вид разрешенного использования: автомобильная дорога</t>
  </si>
  <si>
    <t>Ивановская область, Приволжский район, село Колышино, ул. Прохладная</t>
  </si>
  <si>
    <t>37:13:030701:756-37/073/2024-2 от 22.10.2024</t>
  </si>
  <si>
    <t>земельный участок с кадастровым номером 
37:13:030603:1599, категория земель: земли населенных пунктов, вид разрешенного использования: автомобильная дорога</t>
  </si>
  <si>
    <t>Ивановская область, Приволжский район, село Ингарь, ул. Спортивная, подъезд к дому 1</t>
  </si>
  <si>
    <t>37:13:030603:1599-37/073/2024-2 от 25.10.2024</t>
  </si>
  <si>
    <t>Бесконтактный инфакрасный термометр, модель F01, 26шт</t>
  </si>
  <si>
    <t xml:space="preserve">наружный газопровод к жилым домам  №1,2 в с.Северцево, шкафной регуляторный пункт №1П в пос.Северцево </t>
  </si>
  <si>
    <t>Ивановская область, Приволжский район, г. Приволжск, ул. Б. Московская, д.3, кв.4</t>
  </si>
  <si>
    <t>Муниципальный контракт №01333000126240000930001 от 08.11.2024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</si>
  <si>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37:13:010611:37-37/040/2024-6
20.11.2024</t>
  </si>
  <si>
    <t>артскважина (колодец)</t>
  </si>
  <si>
    <t>Ивановская область, Приволжский район, д. Васильчинино</t>
  </si>
  <si>
    <t>37:13:033710:234-37/073/2024-1
19.12.2024</t>
  </si>
  <si>
    <t>Муниципальный контракт от 24.10.2019 №01333000126190001220001, акт приема-передачи от 29.10.2019</t>
  </si>
  <si>
    <t>Муниципальный контракт от 24.10.2019 №01333000126190001130001, акт приема-передачи от 30.11.2019</t>
  </si>
  <si>
    <t>Муниципальный контракт от 16.08.2019 №01333000126190000920001</t>
  </si>
  <si>
    <t>Ивановская область, Приволжский район, с. Рождествено, ул. Молодежная, около дома № 14</t>
  </si>
  <si>
    <t>Библитечный фонд Приолжский район, с. Кунестино, д.71, 2866 шт.</t>
  </si>
  <si>
    <t>Библитечный фонд Приолжский район, с. Ингарь, ул. Спортивная, д.15, 4654 шт.</t>
  </si>
  <si>
    <t>Списание имущества: распоряжение администрации ПМР от 10.12.2024 №474-р</t>
  </si>
  <si>
    <t>Сооружение: источник нецентрализованного водоснабжения (колодец), материал-ж/б кольца, механический</t>
  </si>
  <si>
    <t>Решение Совета ПМР от 28.11.2024 №54, решение Совета НСН от 15.10.2024 №15, акт приема-передачи от 09.12.2024</t>
  </si>
  <si>
    <t>с. Новое, мкр. Дружба, д.1, кв.12</t>
  </si>
  <si>
    <t>Решение Совета Новского сельского поселения от 15.10.2024 №14, акт приема-передачи от 09.12.2024 г.. Решение Совета Приволжского муницпального района от 28.11.2024 №51</t>
  </si>
  <si>
    <t>№ 37:13:031802:855-37/039/2024-7
от 24.12.2024</t>
  </si>
  <si>
    <t>глубина 8 м.</t>
  </si>
  <si>
    <t>Ивановская область, Приволжский район, Новское сельское поселение, д. Мескорицы, у часовни</t>
  </si>
  <si>
    <t>Ивановская область, Приволжский район, Ингарское сельское поселение, д. Колышино, ул. Речная, у д.74</t>
  </si>
  <si>
    <t>Решение Совета ПМР от 18.12.2024 №61, решение Совета ИСН от 29.11.2024 №33, акт приема-передачи от 20.12.2024</t>
  </si>
  <si>
    <t>Ивановская область, Приволжский район, Ингарское селькое поселение, д. Колышино</t>
  </si>
  <si>
    <t>Решение Совета ПМР от 18.12.2024 №63, решение Совета ИСН от 06.11.2024 №29, акт приема-передачи от 20.12.2024</t>
  </si>
  <si>
    <t>Ивановская область, Приволжский район, Рождественское селькое поселение, с. Рождествено, ул. Центральная, у дома №28</t>
  </si>
  <si>
    <t>глубина 10 м.</t>
  </si>
  <si>
    <t>Переносная площадка для мусорных контейнеров (ПМК2 двухместная с поркаской: размеры 3000*1540*1500 и ПМК3 трехместная с покраской: размеры 4700*1580*1500)</t>
  </si>
  <si>
    <t>Ивановская область, Приволжский район, д. Колышино</t>
  </si>
  <si>
    <t>Постановление АПМР от 25.12.2024 №800-п</t>
  </si>
  <si>
    <t>УФ установка обеззараживания воды АРУАН УФ 20</t>
  </si>
  <si>
    <t>Ивановская облать, Приволжский район, с. Новое, станция 2-го подъема</t>
  </si>
  <si>
    <t>Постановление АПМР от 27.12.2024 №815-п</t>
  </si>
  <si>
    <t xml:space="preserve">Аренда  АО "Водоканал"  </t>
  </si>
  <si>
    <t xml:space="preserve">дополнительное соглашение от 28.12.2024 г. к договору аренды имущества № 131 от 19.03.2021 </t>
  </si>
  <si>
    <r>
      <t xml:space="preserve">Решение Совета ПМР от 18.12.2024 №62, решение Совета РСП от 09.12.2024 №56, акт приема-передачи от </t>
    </r>
    <r>
      <rPr>
        <sz val="11"/>
        <rFont val="Calibri"/>
        <family val="2"/>
        <charset val="204"/>
        <scheme val="minor"/>
      </rPr>
      <t>18.12.2024</t>
    </r>
  </si>
  <si>
    <t>Сооружение электроэнергетики: воздушная линия электропередачи 6 кВ</t>
  </si>
  <si>
    <t>Ивановская область, Приволжский муниципальный район, город Приволжск, от ТП по ул. 4-я Волжская
д.23а до очистных сооружени</t>
  </si>
  <si>
    <t>1.	План приватизации Яковлевского льнокомбината, утвержденного 5 января 1993 года.
2.	Изменения в план приватизации (проект эмиссии) Яковлевского льнокомбината, утвержденного 30 августа 1996 года.</t>
  </si>
  <si>
    <t>Договор б/п от 20.06.2012 №10-10/459</t>
  </si>
  <si>
    <t>ООО "Ивановооблгаз"</t>
  </si>
  <si>
    <t>Договор б/п от 20.06.2012 №10-10/459 (доп.соглашение от 25.12.2013</t>
  </si>
  <si>
    <t>Договор б/п от 20.06.2012 №10-10/459 (доп. Согл от 17.07.2015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</si>
</sst>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34343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292C2F"/>
      <name val="Arial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271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justify" wrapText="1"/>
    </xf>
    <xf numFmtId="0" fontId="0" fillId="0" borderId="6" xfId="0" applyBorder="1" applyAlignment="1">
      <alignment horizontal="center" vertical="justify" wrapText="1"/>
    </xf>
    <xf numFmtId="0" fontId="0" fillId="0" borderId="5" xfId="0" applyBorder="1" applyAlignment="1">
      <alignment horizontal="center" vertical="justify" wrapText="1"/>
    </xf>
    <xf numFmtId="0" fontId="0" fillId="3" borderId="1" xfId="0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1" xfId="0" applyNumberFormat="1" applyBorder="1" applyAlignment="1">
      <alignment horizontal="center" vertical="justify" wrapText="1"/>
    </xf>
    <xf numFmtId="2" fontId="0" fillId="0" borderId="1" xfId="0" applyNumberFormat="1" applyBorder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2" fontId="0" fillId="0" borderId="5" xfId="0" applyNumberFormat="1" applyBorder="1" applyAlignment="1">
      <alignment horizontal="center" vertical="justify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4" fontId="0" fillId="0" borderId="2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justify" wrapText="1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justify" wrapText="1"/>
    </xf>
    <xf numFmtId="0" fontId="2" fillId="3" borderId="3" xfId="0" applyFont="1" applyFill="1" applyBorder="1" applyAlignment="1">
      <alignment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justify" wrapText="1"/>
    </xf>
    <xf numFmtId="2" fontId="2" fillId="0" borderId="5" xfId="0" applyNumberFormat="1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left" vertical="justify" wrapText="1"/>
    </xf>
    <xf numFmtId="0" fontId="2" fillId="3" borderId="6" xfId="0" applyFont="1" applyFill="1" applyBorder="1" applyAlignment="1">
      <alignment horizontal="left" vertical="justify" wrapText="1"/>
    </xf>
    <xf numFmtId="0" fontId="2" fillId="3" borderId="3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4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justify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justify"/>
    </xf>
    <xf numFmtId="2" fontId="6" fillId="0" borderId="1" xfId="0" applyNumberFormat="1" applyFont="1" applyBorder="1" applyAlignment="1">
      <alignment horizontal="center" vertical="justify" wrapText="1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6" fillId="0" borderId="9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12" fillId="0" borderId="1" xfId="0" applyNumberFormat="1" applyFont="1" applyBorder="1"/>
    <xf numFmtId="164" fontId="12" fillId="0" borderId="1" xfId="0" applyNumberFormat="1" applyFont="1" applyBorder="1"/>
    <xf numFmtId="4" fontId="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 vertical="top" wrapText="1"/>
    </xf>
    <xf numFmtId="14" fontId="6" fillId="0" borderId="8" xfId="0" applyNumberFormat="1" applyFont="1" applyBorder="1" applyAlignment="1">
      <alignment horizontal="center" vertical="top" wrapText="1"/>
    </xf>
    <xf numFmtId="4" fontId="12" fillId="0" borderId="0" xfId="0" applyNumberFormat="1" applyFont="1"/>
    <xf numFmtId="164" fontId="12" fillId="0" borderId="0" xfId="0" applyNumberFormat="1" applyFont="1"/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justify"/>
    </xf>
    <xf numFmtId="0" fontId="6" fillId="3" borderId="3" xfId="0" applyFont="1" applyFill="1" applyBorder="1" applyAlignment="1">
      <alignment horizontal="right" vertical="center" wrapText="1"/>
    </xf>
    <xf numFmtId="2" fontId="3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3" borderId="3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4" fontId="6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justify" wrapText="1"/>
    </xf>
    <xf numFmtId="2" fontId="2" fillId="3" borderId="1" xfId="0" applyNumberFormat="1" applyFont="1" applyFill="1" applyBorder="1" applyAlignment="1">
      <alignment horizontal="center" vertical="justify" wrapText="1"/>
    </xf>
    <xf numFmtId="0" fontId="0" fillId="3" borderId="1" xfId="0" applyFill="1" applyBorder="1" applyAlignment="1">
      <alignment horizontal="center" vertical="justify" wrapText="1"/>
    </xf>
    <xf numFmtId="2" fontId="0" fillId="3" borderId="1" xfId="0" applyNumberFormat="1" applyFill="1" applyBorder="1" applyAlignment="1">
      <alignment horizontal="center" vertical="justify" wrapText="1"/>
    </xf>
    <xf numFmtId="0" fontId="2" fillId="3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6" fillId="0" borderId="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46" fontId="2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7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3" borderId="1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/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</cellXfs>
  <cellStyles count="3">
    <cellStyle name="Обычный" xfId="0" builtinId="0"/>
    <cellStyle name="Обычный 2" xfId="1" xr:uid="{5094609C-4827-4432-B2A2-37CF109C7C4C}"/>
    <cellStyle name="Обычный 3" xfId="2" xr:uid="{0451FB09-9A24-4598-9684-A000C8C8D3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1E8A-9B72-446E-BE77-5C7023CB7689}">
  <dimension ref="A1:M52"/>
  <sheetViews>
    <sheetView zoomScale="75" zoomScaleNormal="75" workbookViewId="0">
      <pane ySplit="4" topLeftCell="A5" activePane="bottomLeft" state="frozen"/>
      <selection activeCell="G27" sqref="G27"/>
      <selection pane="bottomLeft" activeCell="G44" sqref="G44"/>
    </sheetView>
  </sheetViews>
  <sheetFormatPr defaultColWidth="16.42578125" defaultRowHeight="15" x14ac:dyDescent="0.25"/>
  <cols>
    <col min="1" max="1" width="5.42578125" style="1" customWidth="1"/>
    <col min="2" max="2" width="20.28515625" style="1" customWidth="1"/>
    <col min="3" max="3" width="38" style="1" customWidth="1"/>
    <col min="4" max="4" width="40.7109375" style="1" customWidth="1"/>
    <col min="5" max="5" width="14" style="1" customWidth="1"/>
    <col min="6" max="8" width="16.42578125" style="1"/>
    <col min="9" max="9" width="40.42578125" style="1" customWidth="1"/>
    <col min="10" max="16384" width="16.42578125" style="1"/>
  </cols>
  <sheetData>
    <row r="1" spans="1:13" ht="15" customHeight="1" x14ac:dyDescent="0.25">
      <c r="A1" s="197" t="s">
        <v>81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53"/>
      <c r="M1" s="53"/>
    </row>
    <row r="2" spans="1:13" ht="15.75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53"/>
      <c r="M2" s="53"/>
    </row>
    <row r="3" spans="1:13" ht="45" customHeight="1" x14ac:dyDescent="0.25">
      <c r="A3" s="194" t="s">
        <v>0</v>
      </c>
      <c r="B3" s="194" t="s">
        <v>1</v>
      </c>
      <c r="C3" s="194" t="s">
        <v>6</v>
      </c>
      <c r="D3" s="194" t="s">
        <v>2</v>
      </c>
      <c r="E3" s="194" t="s">
        <v>19</v>
      </c>
      <c r="F3" s="194" t="s">
        <v>7</v>
      </c>
      <c r="G3" s="194" t="s">
        <v>8</v>
      </c>
      <c r="H3" s="194" t="s">
        <v>123</v>
      </c>
      <c r="I3" s="194" t="s">
        <v>585</v>
      </c>
      <c r="J3" s="194" t="s">
        <v>12</v>
      </c>
      <c r="K3" s="194" t="s">
        <v>4</v>
      </c>
      <c r="L3" s="194" t="s">
        <v>13</v>
      </c>
      <c r="M3" s="194" t="s">
        <v>11</v>
      </c>
    </row>
    <row r="4" spans="1:13" x14ac:dyDescent="0.2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3" ht="57" customHeight="1" x14ac:dyDescent="0.25">
      <c r="A5" s="42">
        <v>1</v>
      </c>
      <c r="B5" s="41" t="s">
        <v>91</v>
      </c>
      <c r="C5" s="41" t="s">
        <v>1244</v>
      </c>
      <c r="D5" s="194" t="s">
        <v>99</v>
      </c>
      <c r="E5" s="42">
        <v>66.5</v>
      </c>
      <c r="F5" s="73">
        <v>86776</v>
      </c>
      <c r="G5" s="73">
        <v>43502.400000000001</v>
      </c>
      <c r="H5" s="73" t="s">
        <v>124</v>
      </c>
      <c r="I5" s="34" t="s">
        <v>586</v>
      </c>
      <c r="J5" s="53"/>
      <c r="K5" s="42"/>
      <c r="L5" s="42" t="s">
        <v>18</v>
      </c>
      <c r="M5" s="73">
        <v>86776</v>
      </c>
    </row>
    <row r="6" spans="1:13" ht="59.25" customHeight="1" x14ac:dyDescent="0.25">
      <c r="A6" s="42">
        <v>2</v>
      </c>
      <c r="B6" s="41" t="s">
        <v>91</v>
      </c>
      <c r="C6" s="41" t="s">
        <v>1245</v>
      </c>
      <c r="D6" s="196"/>
      <c r="E6" s="29">
        <v>42.1</v>
      </c>
      <c r="F6" s="34">
        <v>38524</v>
      </c>
      <c r="G6" s="34">
        <v>23620.79</v>
      </c>
      <c r="H6" s="34" t="s">
        <v>125</v>
      </c>
      <c r="I6" s="21" t="s">
        <v>1297</v>
      </c>
      <c r="J6" s="29"/>
      <c r="K6" s="29"/>
      <c r="L6" s="42" t="s">
        <v>18</v>
      </c>
      <c r="M6" s="34">
        <v>38524</v>
      </c>
    </row>
    <row r="7" spans="1:13" ht="50.25" customHeight="1" x14ac:dyDescent="0.25">
      <c r="A7" s="42">
        <v>3</v>
      </c>
      <c r="B7" s="41" t="s">
        <v>91</v>
      </c>
      <c r="C7" s="41" t="s">
        <v>1246</v>
      </c>
      <c r="D7" s="196"/>
      <c r="E7" s="29">
        <v>47.1</v>
      </c>
      <c r="F7" s="34">
        <v>39256</v>
      </c>
      <c r="G7" s="34">
        <v>24839.14</v>
      </c>
      <c r="H7" s="34" t="s">
        <v>126</v>
      </c>
      <c r="I7" s="50" t="s">
        <v>1298</v>
      </c>
      <c r="J7" s="29"/>
      <c r="K7" s="29"/>
      <c r="L7" s="42" t="s">
        <v>18</v>
      </c>
      <c r="M7" s="34">
        <v>39256</v>
      </c>
    </row>
    <row r="8" spans="1:13" ht="70.5" customHeight="1" x14ac:dyDescent="0.25">
      <c r="A8" s="42">
        <v>4</v>
      </c>
      <c r="B8" s="41" t="s">
        <v>91</v>
      </c>
      <c r="C8" s="41" t="s">
        <v>1247</v>
      </c>
      <c r="D8" s="196"/>
      <c r="E8" s="29">
        <v>27.7</v>
      </c>
      <c r="F8" s="34">
        <v>16742</v>
      </c>
      <c r="G8" s="34">
        <v>2477.44</v>
      </c>
      <c r="H8" s="34" t="s">
        <v>127</v>
      </c>
      <c r="I8" s="71"/>
      <c r="J8" s="29"/>
      <c r="K8" s="29"/>
      <c r="L8" s="42" t="s">
        <v>18</v>
      </c>
      <c r="M8" s="34">
        <v>16742</v>
      </c>
    </row>
    <row r="9" spans="1:13" ht="63.75" customHeight="1" x14ac:dyDescent="0.25">
      <c r="A9" s="42">
        <v>5</v>
      </c>
      <c r="B9" s="41" t="s">
        <v>91</v>
      </c>
      <c r="C9" s="41" t="s">
        <v>1248</v>
      </c>
      <c r="D9" s="196"/>
      <c r="E9" s="29">
        <v>30.1</v>
      </c>
      <c r="F9" s="34">
        <v>18192</v>
      </c>
      <c r="G9" s="34">
        <v>2691.52</v>
      </c>
      <c r="H9" s="34" t="s">
        <v>128</v>
      </c>
      <c r="I9" s="34"/>
      <c r="J9" s="29"/>
      <c r="K9" s="29"/>
      <c r="L9" s="42" t="s">
        <v>18</v>
      </c>
      <c r="M9" s="34">
        <v>18192</v>
      </c>
    </row>
    <row r="10" spans="1:13" ht="50.25" customHeight="1" x14ac:dyDescent="0.25">
      <c r="A10" s="42">
        <v>6</v>
      </c>
      <c r="B10" s="41" t="s">
        <v>91</v>
      </c>
      <c r="C10" s="41" t="s">
        <v>1249</v>
      </c>
      <c r="D10" s="196"/>
      <c r="E10" s="29">
        <v>29.7</v>
      </c>
      <c r="F10" s="34">
        <v>17951</v>
      </c>
      <c r="G10" s="34">
        <v>2656.51</v>
      </c>
      <c r="H10" s="34" t="s">
        <v>129</v>
      </c>
      <c r="I10" s="34"/>
      <c r="J10" s="29"/>
      <c r="K10" s="29"/>
      <c r="L10" s="42" t="s">
        <v>18</v>
      </c>
      <c r="M10" s="34">
        <v>17951</v>
      </c>
    </row>
    <row r="11" spans="1:13" ht="54.75" customHeight="1" x14ac:dyDescent="0.25">
      <c r="A11" s="42">
        <v>7</v>
      </c>
      <c r="B11" s="41" t="s">
        <v>91</v>
      </c>
      <c r="C11" s="41" t="s">
        <v>1250</v>
      </c>
      <c r="D11" s="196"/>
      <c r="E11" s="29">
        <v>29.2</v>
      </c>
      <c r="F11" s="34">
        <v>17648</v>
      </c>
      <c r="G11" s="34">
        <v>2610.9899999999998</v>
      </c>
      <c r="H11" s="34" t="s">
        <v>130</v>
      </c>
      <c r="I11" s="34"/>
      <c r="J11" s="29"/>
      <c r="K11" s="29"/>
      <c r="L11" s="42" t="s">
        <v>18</v>
      </c>
      <c r="M11" s="34">
        <v>17648</v>
      </c>
    </row>
    <row r="12" spans="1:13" ht="47.25" x14ac:dyDescent="0.25">
      <c r="A12" s="42">
        <v>8</v>
      </c>
      <c r="B12" s="41" t="s">
        <v>91</v>
      </c>
      <c r="C12" s="41" t="s">
        <v>1251</v>
      </c>
      <c r="D12" s="196"/>
      <c r="E12" s="29">
        <v>29.5</v>
      </c>
      <c r="F12" s="29">
        <v>17830</v>
      </c>
      <c r="G12" s="29">
        <v>2638.5</v>
      </c>
      <c r="H12" s="34" t="s">
        <v>131</v>
      </c>
      <c r="I12" s="34"/>
      <c r="J12" s="29"/>
      <c r="K12" s="29"/>
      <c r="L12" s="42" t="s">
        <v>18</v>
      </c>
      <c r="M12" s="29">
        <v>17830</v>
      </c>
    </row>
    <row r="13" spans="1:13" ht="47.25" customHeight="1" x14ac:dyDescent="0.25">
      <c r="A13" s="42">
        <v>9</v>
      </c>
      <c r="B13" s="41" t="s">
        <v>91</v>
      </c>
      <c r="C13" s="41" t="s">
        <v>1252</v>
      </c>
      <c r="D13" s="196"/>
      <c r="E13" s="29">
        <v>30</v>
      </c>
      <c r="F13" s="34">
        <v>18132</v>
      </c>
      <c r="G13" s="34">
        <v>2683.02</v>
      </c>
      <c r="H13" s="34" t="s">
        <v>132</v>
      </c>
      <c r="I13" s="34"/>
      <c r="J13" s="29"/>
      <c r="K13" s="29"/>
      <c r="L13" s="42" t="s">
        <v>18</v>
      </c>
      <c r="M13" s="34">
        <v>18132</v>
      </c>
    </row>
    <row r="14" spans="1:13" ht="69.75" customHeight="1" x14ac:dyDescent="0.25">
      <c r="A14" s="42">
        <v>10</v>
      </c>
      <c r="B14" s="41" t="s">
        <v>91</v>
      </c>
      <c r="C14" s="41" t="s">
        <v>1253</v>
      </c>
      <c r="D14" s="196"/>
      <c r="E14" s="29">
        <v>33.200000000000003</v>
      </c>
      <c r="F14" s="34">
        <v>664468</v>
      </c>
      <c r="G14" s="34">
        <v>652606.49</v>
      </c>
      <c r="H14" s="34" t="s">
        <v>133</v>
      </c>
      <c r="I14" s="34" t="s">
        <v>587</v>
      </c>
      <c r="J14" s="29"/>
      <c r="K14" s="29"/>
      <c r="L14" s="42" t="s">
        <v>18</v>
      </c>
      <c r="M14" s="34">
        <v>664468</v>
      </c>
    </row>
    <row r="15" spans="1:13" ht="48" customHeight="1" x14ac:dyDescent="0.25">
      <c r="A15" s="42">
        <v>11</v>
      </c>
      <c r="B15" s="41" t="s">
        <v>91</v>
      </c>
      <c r="C15" s="41" t="s">
        <v>1254</v>
      </c>
      <c r="D15" s="196"/>
      <c r="E15" s="29">
        <v>46.8</v>
      </c>
      <c r="F15" s="34">
        <v>338806</v>
      </c>
      <c r="G15" s="34">
        <v>319243.03999999998</v>
      </c>
      <c r="H15" s="34" t="s">
        <v>134</v>
      </c>
      <c r="I15" s="34" t="s">
        <v>588</v>
      </c>
      <c r="J15" s="29"/>
      <c r="K15" s="29"/>
      <c r="L15" s="42" t="s">
        <v>18</v>
      </c>
      <c r="M15" s="34">
        <v>338806</v>
      </c>
    </row>
    <row r="16" spans="1:13" ht="51.75" customHeight="1" x14ac:dyDescent="0.25">
      <c r="A16" s="42">
        <v>12</v>
      </c>
      <c r="B16" s="41" t="s">
        <v>91</v>
      </c>
      <c r="C16" s="41" t="s">
        <v>1255</v>
      </c>
      <c r="D16" s="196"/>
      <c r="E16" s="29">
        <v>44.3</v>
      </c>
      <c r="F16" s="34">
        <v>325662</v>
      </c>
      <c r="G16" s="34">
        <v>306857.94</v>
      </c>
      <c r="H16" s="34" t="s">
        <v>135</v>
      </c>
      <c r="I16" s="34" t="s">
        <v>589</v>
      </c>
      <c r="J16" s="29"/>
      <c r="K16" s="29"/>
      <c r="L16" s="42" t="s">
        <v>18</v>
      </c>
      <c r="M16" s="34">
        <v>325662</v>
      </c>
    </row>
    <row r="17" spans="1:13" ht="54" customHeight="1" x14ac:dyDescent="0.25">
      <c r="A17" s="42">
        <v>13</v>
      </c>
      <c r="B17" s="41" t="s">
        <v>91</v>
      </c>
      <c r="C17" s="41" t="s">
        <v>1256</v>
      </c>
      <c r="D17" s="196"/>
      <c r="E17" s="74">
        <v>62.3</v>
      </c>
      <c r="F17" s="75">
        <v>165762</v>
      </c>
      <c r="G17" s="75">
        <v>137076.47</v>
      </c>
      <c r="H17" s="34" t="s">
        <v>136</v>
      </c>
      <c r="I17" s="34" t="s">
        <v>590</v>
      </c>
      <c r="J17" s="29"/>
      <c r="K17" s="29"/>
      <c r="L17" s="42" t="s">
        <v>18</v>
      </c>
      <c r="M17" s="75">
        <v>165762</v>
      </c>
    </row>
    <row r="18" spans="1:13" ht="43.5" customHeight="1" x14ac:dyDescent="0.25">
      <c r="A18" s="42">
        <v>14</v>
      </c>
      <c r="B18" s="41" t="s">
        <v>91</v>
      </c>
      <c r="C18" s="41" t="s">
        <v>1257</v>
      </c>
      <c r="D18" s="196"/>
      <c r="E18" s="76">
        <v>39.299999999999997</v>
      </c>
      <c r="F18" s="56">
        <v>4438230.51</v>
      </c>
      <c r="G18" s="56">
        <v>4427589.87</v>
      </c>
      <c r="H18" s="34" t="s">
        <v>137</v>
      </c>
      <c r="I18" s="34" t="s">
        <v>591</v>
      </c>
      <c r="J18" s="56"/>
      <c r="K18" s="56"/>
      <c r="L18" s="42" t="s">
        <v>18</v>
      </c>
      <c r="M18" s="56">
        <v>4438230.51</v>
      </c>
    </row>
    <row r="19" spans="1:13" ht="48.75" customHeight="1" x14ac:dyDescent="0.25">
      <c r="A19" s="42">
        <v>15</v>
      </c>
      <c r="B19" s="41" t="s">
        <v>91</v>
      </c>
      <c r="C19" s="41" t="s">
        <v>1258</v>
      </c>
      <c r="D19" s="196"/>
      <c r="E19" s="76">
        <v>50.3</v>
      </c>
      <c r="F19" s="56">
        <v>8160103.8099999996</v>
      </c>
      <c r="G19" s="56">
        <v>8140056.2300000004</v>
      </c>
      <c r="H19" s="34" t="s">
        <v>138</v>
      </c>
      <c r="I19" s="34" t="s">
        <v>592</v>
      </c>
      <c r="J19" s="56"/>
      <c r="K19" s="56"/>
      <c r="L19" s="42" t="s">
        <v>18</v>
      </c>
      <c r="M19" s="56">
        <v>8160103.8099999996</v>
      </c>
    </row>
    <row r="20" spans="1:13" ht="46.5" customHeight="1" x14ac:dyDescent="0.25">
      <c r="A20" s="42">
        <v>16</v>
      </c>
      <c r="B20" s="41" t="s">
        <v>91</v>
      </c>
      <c r="C20" s="41" t="s">
        <v>1259</v>
      </c>
      <c r="D20" s="196"/>
      <c r="E20" s="29">
        <v>77.900000000000006</v>
      </c>
      <c r="F20" s="34">
        <v>65501.08</v>
      </c>
      <c r="G20" s="34">
        <v>28766.54</v>
      </c>
      <c r="H20" s="34" t="s">
        <v>139</v>
      </c>
      <c r="I20" s="34" t="s">
        <v>1562</v>
      </c>
      <c r="J20" s="29"/>
      <c r="K20" s="29"/>
      <c r="L20" s="42" t="s">
        <v>18</v>
      </c>
      <c r="M20" s="34">
        <v>65501.08</v>
      </c>
    </row>
    <row r="21" spans="1:13" ht="46.5" customHeight="1" x14ac:dyDescent="0.25">
      <c r="A21" s="42">
        <v>17</v>
      </c>
      <c r="B21" s="41" t="s">
        <v>91</v>
      </c>
      <c r="C21" s="41" t="s">
        <v>1260</v>
      </c>
      <c r="D21" s="196"/>
      <c r="E21" s="29">
        <v>54.6</v>
      </c>
      <c r="F21" s="29">
        <v>290187.5</v>
      </c>
      <c r="G21" s="29">
        <v>175563.32</v>
      </c>
      <c r="H21" s="34" t="s">
        <v>140</v>
      </c>
      <c r="I21" s="34"/>
      <c r="J21" s="29"/>
      <c r="K21" s="29"/>
      <c r="L21" s="42" t="s">
        <v>18</v>
      </c>
      <c r="M21" s="29">
        <v>290187.5</v>
      </c>
    </row>
    <row r="22" spans="1:13" ht="36" customHeight="1" x14ac:dyDescent="0.25">
      <c r="A22" s="42">
        <v>18</v>
      </c>
      <c r="B22" s="41" t="s">
        <v>91</v>
      </c>
      <c r="C22" s="41" t="s">
        <v>1261</v>
      </c>
      <c r="D22" s="196"/>
      <c r="E22" s="29">
        <v>54.6</v>
      </c>
      <c r="F22" s="29">
        <v>290187.5</v>
      </c>
      <c r="G22" s="29">
        <v>175563.32</v>
      </c>
      <c r="H22" s="34" t="s">
        <v>141</v>
      </c>
      <c r="I22" s="34"/>
      <c r="J22" s="29"/>
      <c r="K22" s="29"/>
      <c r="L22" s="42" t="s">
        <v>18</v>
      </c>
      <c r="M22" s="29">
        <v>290187.5</v>
      </c>
    </row>
    <row r="23" spans="1:13" ht="39" customHeight="1" x14ac:dyDescent="0.25">
      <c r="A23" s="42">
        <v>19</v>
      </c>
      <c r="B23" s="41" t="s">
        <v>91</v>
      </c>
      <c r="C23" s="41" t="s">
        <v>1262</v>
      </c>
      <c r="D23" s="196"/>
      <c r="E23" s="29">
        <v>28.5</v>
      </c>
      <c r="F23" s="29">
        <v>1244600</v>
      </c>
      <c r="G23" s="29">
        <v>1214696.31</v>
      </c>
      <c r="H23" s="34" t="s">
        <v>142</v>
      </c>
      <c r="I23" s="34" t="s">
        <v>593</v>
      </c>
      <c r="J23" s="29"/>
      <c r="K23" s="29"/>
      <c r="L23" s="42" t="s">
        <v>18</v>
      </c>
      <c r="M23" s="29">
        <v>1244600</v>
      </c>
    </row>
    <row r="24" spans="1:13" ht="31.5" customHeight="1" x14ac:dyDescent="0.25">
      <c r="A24" s="42">
        <v>20</v>
      </c>
      <c r="B24" s="41" t="s">
        <v>91</v>
      </c>
      <c r="C24" s="41" t="s">
        <v>1263</v>
      </c>
      <c r="D24" s="196"/>
      <c r="E24" s="29">
        <v>82</v>
      </c>
      <c r="F24" s="29">
        <v>32437</v>
      </c>
      <c r="G24" s="29">
        <v>32437</v>
      </c>
      <c r="H24" s="34" t="s">
        <v>143</v>
      </c>
      <c r="I24" s="34"/>
      <c r="J24" s="56"/>
      <c r="K24" s="56"/>
      <c r="L24" s="42" t="s">
        <v>18</v>
      </c>
      <c r="M24" s="29">
        <v>32437</v>
      </c>
    </row>
    <row r="25" spans="1:13" ht="47.25" customHeight="1" x14ac:dyDescent="0.25">
      <c r="A25" s="42">
        <v>21</v>
      </c>
      <c r="B25" s="41" t="s">
        <v>91</v>
      </c>
      <c r="C25" s="41" t="s">
        <v>1264</v>
      </c>
      <c r="D25" s="196"/>
      <c r="E25" s="29">
        <v>43.4</v>
      </c>
      <c r="F25" s="34">
        <v>67773.59</v>
      </c>
      <c r="G25" s="34">
        <f>F25</f>
        <v>67773.59</v>
      </c>
      <c r="H25" s="34" t="s">
        <v>144</v>
      </c>
      <c r="I25" s="34" t="s">
        <v>594</v>
      </c>
      <c r="J25" s="56"/>
      <c r="K25" s="56"/>
      <c r="L25" s="42" t="s">
        <v>18</v>
      </c>
      <c r="M25" s="34">
        <v>67773.59</v>
      </c>
    </row>
    <row r="26" spans="1:13" ht="47.25" customHeight="1" x14ac:dyDescent="0.25">
      <c r="A26" s="42">
        <v>22</v>
      </c>
      <c r="B26" s="77" t="s">
        <v>91</v>
      </c>
      <c r="C26" s="41" t="s">
        <v>1265</v>
      </c>
      <c r="D26" s="196"/>
      <c r="E26" s="29">
        <v>39.5</v>
      </c>
      <c r="F26" s="78">
        <v>26006</v>
      </c>
      <c r="G26" s="34">
        <v>26006</v>
      </c>
      <c r="H26" s="34" t="s">
        <v>153</v>
      </c>
      <c r="I26" s="34" t="s">
        <v>1878</v>
      </c>
      <c r="J26" s="56"/>
      <c r="K26" s="56"/>
      <c r="L26" s="42" t="s">
        <v>18</v>
      </c>
      <c r="M26" s="78">
        <v>26006</v>
      </c>
    </row>
    <row r="27" spans="1:13" ht="47.25" customHeight="1" x14ac:dyDescent="0.25">
      <c r="A27" s="42">
        <v>23</v>
      </c>
      <c r="B27" s="77" t="s">
        <v>91</v>
      </c>
      <c r="C27" s="41" t="s">
        <v>1266</v>
      </c>
      <c r="D27" s="196"/>
      <c r="E27" s="29">
        <v>40.4</v>
      </c>
      <c r="F27" s="78">
        <v>26600</v>
      </c>
      <c r="G27" s="34">
        <v>26600</v>
      </c>
      <c r="H27" s="34" t="s">
        <v>154</v>
      </c>
      <c r="I27" s="34" t="s">
        <v>1879</v>
      </c>
      <c r="J27" s="56"/>
      <c r="K27" s="56"/>
      <c r="L27" s="42" t="s">
        <v>18</v>
      </c>
      <c r="M27" s="34">
        <v>26600</v>
      </c>
    </row>
    <row r="28" spans="1:13" ht="47.25" customHeight="1" x14ac:dyDescent="0.25">
      <c r="A28" s="42">
        <v>24</v>
      </c>
      <c r="B28" s="77" t="s">
        <v>91</v>
      </c>
      <c r="C28" s="41" t="s">
        <v>1267</v>
      </c>
      <c r="D28" s="196"/>
      <c r="E28" s="29">
        <v>40.4</v>
      </c>
      <c r="F28" s="78">
        <v>26600</v>
      </c>
      <c r="G28" s="34">
        <v>26600</v>
      </c>
      <c r="H28" s="34" t="s">
        <v>155</v>
      </c>
      <c r="I28" s="34" t="s">
        <v>1880</v>
      </c>
      <c r="J28" s="56"/>
      <c r="K28" s="56"/>
      <c r="L28" s="42" t="s">
        <v>18</v>
      </c>
      <c r="M28" s="34">
        <v>26600</v>
      </c>
    </row>
    <row r="29" spans="1:13" ht="47.25" customHeight="1" x14ac:dyDescent="0.25">
      <c r="A29" s="42">
        <v>25</v>
      </c>
      <c r="B29" s="77" t="s">
        <v>91</v>
      </c>
      <c r="C29" s="41" t="s">
        <v>1268</v>
      </c>
      <c r="D29" s="196"/>
      <c r="E29" s="29">
        <v>39.5</v>
      </c>
      <c r="F29" s="78">
        <v>26006</v>
      </c>
      <c r="G29" s="34">
        <v>26006</v>
      </c>
      <c r="H29" s="34" t="s">
        <v>156</v>
      </c>
      <c r="I29" s="34" t="s">
        <v>1881</v>
      </c>
      <c r="J29" s="56"/>
      <c r="K29" s="56"/>
      <c r="L29" s="42" t="s">
        <v>18</v>
      </c>
      <c r="M29" s="34">
        <v>26006</v>
      </c>
    </row>
    <row r="30" spans="1:13" s="11" customFormat="1" ht="28.5" customHeight="1" x14ac:dyDescent="0.25">
      <c r="A30" s="42">
        <v>26</v>
      </c>
      <c r="B30" s="41" t="s">
        <v>91</v>
      </c>
      <c r="C30" s="41" t="s">
        <v>1271</v>
      </c>
      <c r="D30" s="196"/>
      <c r="E30" s="37">
        <v>0</v>
      </c>
      <c r="F30" s="72">
        <v>69343.350000000006</v>
      </c>
      <c r="G30" s="36">
        <f>F30</f>
        <v>69343.350000000006</v>
      </c>
      <c r="H30" s="34" t="s">
        <v>145</v>
      </c>
      <c r="I30" s="34"/>
      <c r="J30" s="37"/>
      <c r="K30" s="37"/>
      <c r="L30" s="42" t="s">
        <v>18</v>
      </c>
      <c r="M30" s="36">
        <v>69343.350000000006</v>
      </c>
    </row>
    <row r="31" spans="1:13" s="11" customFormat="1" ht="45.75" customHeight="1" x14ac:dyDescent="0.25">
      <c r="A31" s="42">
        <v>27</v>
      </c>
      <c r="B31" s="41" t="s">
        <v>91</v>
      </c>
      <c r="C31" s="41" t="s">
        <v>92</v>
      </c>
      <c r="D31" s="196"/>
      <c r="E31" s="37">
        <v>42.2</v>
      </c>
      <c r="F31" s="37">
        <v>67773.59</v>
      </c>
      <c r="G31" s="37">
        <f>F31</f>
        <v>67773.59</v>
      </c>
      <c r="H31" s="34" t="s">
        <v>146</v>
      </c>
      <c r="I31" s="34" t="s">
        <v>595</v>
      </c>
      <c r="J31" s="37"/>
      <c r="K31" s="37"/>
      <c r="L31" s="42" t="s">
        <v>18</v>
      </c>
      <c r="M31" s="37">
        <v>67773.59</v>
      </c>
    </row>
    <row r="32" spans="1:13" ht="30" customHeight="1" x14ac:dyDescent="0.25">
      <c r="A32" s="42">
        <v>28</v>
      </c>
      <c r="B32" s="41" t="s">
        <v>91</v>
      </c>
      <c r="C32" s="41" t="s">
        <v>93</v>
      </c>
      <c r="D32" s="196"/>
      <c r="E32" s="79">
        <v>0</v>
      </c>
      <c r="F32" s="57">
        <v>67773.59</v>
      </c>
      <c r="G32" s="57">
        <v>67773.59</v>
      </c>
      <c r="H32" s="34" t="s">
        <v>147</v>
      </c>
      <c r="I32" s="34"/>
      <c r="J32" s="56"/>
      <c r="K32" s="56"/>
      <c r="L32" s="42" t="s">
        <v>18</v>
      </c>
      <c r="M32" s="57">
        <v>67773.59</v>
      </c>
    </row>
    <row r="33" spans="1:13" ht="31.5" customHeight="1" x14ac:dyDescent="0.25">
      <c r="A33" s="42">
        <v>29</v>
      </c>
      <c r="B33" s="41" t="s">
        <v>91</v>
      </c>
      <c r="C33" s="41" t="s">
        <v>94</v>
      </c>
      <c r="D33" s="196"/>
      <c r="E33" s="18">
        <v>37.700000000000003</v>
      </c>
      <c r="F33" s="80">
        <v>10651</v>
      </c>
      <c r="G33" s="57">
        <v>10651</v>
      </c>
      <c r="H33" s="34" t="s">
        <v>148</v>
      </c>
      <c r="I33" s="34" t="s">
        <v>596</v>
      </c>
      <c r="J33" s="56"/>
      <c r="K33" s="56"/>
      <c r="L33" s="42" t="s">
        <v>18</v>
      </c>
      <c r="M33" s="80">
        <v>10651</v>
      </c>
    </row>
    <row r="34" spans="1:13" ht="34.5" customHeight="1" x14ac:dyDescent="0.25">
      <c r="A34" s="42">
        <v>30</v>
      </c>
      <c r="B34" s="41" t="s">
        <v>91</v>
      </c>
      <c r="C34" s="41" t="s">
        <v>95</v>
      </c>
      <c r="D34" s="196"/>
      <c r="E34" s="18">
        <v>52.8</v>
      </c>
      <c r="F34" s="80">
        <v>33505</v>
      </c>
      <c r="G34" s="57">
        <v>30673.81</v>
      </c>
      <c r="H34" s="34" t="s">
        <v>149</v>
      </c>
      <c r="I34" s="34" t="s">
        <v>597</v>
      </c>
      <c r="J34" s="56"/>
      <c r="K34" s="56"/>
      <c r="L34" s="42" t="s">
        <v>18</v>
      </c>
      <c r="M34" s="80">
        <v>33505</v>
      </c>
    </row>
    <row r="35" spans="1:13" ht="39" customHeight="1" x14ac:dyDescent="0.25">
      <c r="A35" s="42">
        <v>31</v>
      </c>
      <c r="B35" s="41" t="s">
        <v>91</v>
      </c>
      <c r="C35" s="41" t="s">
        <v>96</v>
      </c>
      <c r="D35" s="196"/>
      <c r="E35" s="18">
        <v>55.5</v>
      </c>
      <c r="F35" s="80">
        <v>35218</v>
      </c>
      <c r="G35" s="57">
        <v>34232.04</v>
      </c>
      <c r="H35" s="34" t="s">
        <v>150</v>
      </c>
      <c r="I35" s="34" t="s">
        <v>598</v>
      </c>
      <c r="J35" s="56"/>
      <c r="K35" s="56"/>
      <c r="L35" s="42" t="s">
        <v>18</v>
      </c>
      <c r="M35" s="80">
        <v>35218</v>
      </c>
    </row>
    <row r="36" spans="1:13" ht="28.5" customHeight="1" x14ac:dyDescent="0.25">
      <c r="A36" s="42">
        <v>32</v>
      </c>
      <c r="B36" s="41" t="s">
        <v>91</v>
      </c>
      <c r="C36" s="41" t="s">
        <v>97</v>
      </c>
      <c r="D36" s="196"/>
      <c r="E36" s="19">
        <v>46.7</v>
      </c>
      <c r="F36" s="81">
        <v>29634</v>
      </c>
      <c r="G36" s="56">
        <v>23704.59</v>
      </c>
      <c r="H36" s="34" t="s">
        <v>151</v>
      </c>
      <c r="I36" s="34" t="s">
        <v>599</v>
      </c>
      <c r="J36" s="56"/>
      <c r="K36" s="56"/>
      <c r="L36" s="42" t="s">
        <v>18</v>
      </c>
      <c r="M36" s="81">
        <v>29634</v>
      </c>
    </row>
    <row r="37" spans="1:13" ht="31.5" x14ac:dyDescent="0.25">
      <c r="A37" s="42">
        <v>33</v>
      </c>
      <c r="B37" s="41" t="s">
        <v>91</v>
      </c>
      <c r="C37" s="82" t="s">
        <v>98</v>
      </c>
      <c r="D37" s="196"/>
      <c r="E37" s="20">
        <v>36.299999999999997</v>
      </c>
      <c r="F37" s="81">
        <v>900000</v>
      </c>
      <c r="G37" s="56">
        <v>900000</v>
      </c>
      <c r="H37" s="34" t="s">
        <v>152</v>
      </c>
      <c r="I37" s="34" t="s">
        <v>600</v>
      </c>
      <c r="J37" s="56"/>
      <c r="K37" s="56"/>
      <c r="L37" s="42" t="s">
        <v>18</v>
      </c>
      <c r="M37" s="81">
        <v>900000</v>
      </c>
    </row>
    <row r="38" spans="1:13" ht="48" customHeight="1" x14ac:dyDescent="0.25">
      <c r="A38" s="42">
        <v>34</v>
      </c>
      <c r="B38" s="77" t="s">
        <v>91</v>
      </c>
      <c r="C38" s="83" t="s">
        <v>380</v>
      </c>
      <c r="D38" s="84" t="s">
        <v>567</v>
      </c>
      <c r="E38" s="22">
        <v>41.5</v>
      </c>
      <c r="F38" s="37">
        <v>914333.33</v>
      </c>
      <c r="G38" s="37">
        <v>914333.33</v>
      </c>
      <c r="H38" s="85" t="s">
        <v>381</v>
      </c>
      <c r="I38" s="86" t="s">
        <v>647</v>
      </c>
      <c r="J38" s="37"/>
      <c r="K38" s="37"/>
      <c r="L38" s="64" t="s">
        <v>18</v>
      </c>
      <c r="M38" s="37">
        <f>F38</f>
        <v>914333.33</v>
      </c>
    </row>
    <row r="39" spans="1:13" ht="48" customHeight="1" x14ac:dyDescent="0.25">
      <c r="A39" s="42">
        <v>35</v>
      </c>
      <c r="B39" s="41" t="s">
        <v>91</v>
      </c>
      <c r="C39" s="91" t="s">
        <v>1270</v>
      </c>
      <c r="D39" s="87" t="s">
        <v>543</v>
      </c>
      <c r="E39" s="17">
        <v>40.4</v>
      </c>
      <c r="F39" s="29">
        <v>97124.5</v>
      </c>
      <c r="G39" s="29">
        <v>97124.5</v>
      </c>
      <c r="H39" s="55" t="s">
        <v>642</v>
      </c>
      <c r="I39" s="18" t="s">
        <v>648</v>
      </c>
      <c r="J39" s="29"/>
      <c r="K39" s="29"/>
      <c r="L39" s="42" t="s">
        <v>18</v>
      </c>
      <c r="M39" s="29">
        <v>97124.5</v>
      </c>
    </row>
    <row r="40" spans="1:13" ht="49.5" customHeight="1" x14ac:dyDescent="0.25">
      <c r="A40" s="42">
        <v>36</v>
      </c>
      <c r="B40" s="41" t="s">
        <v>91</v>
      </c>
      <c r="C40" s="91" t="s">
        <v>1269</v>
      </c>
      <c r="D40" s="42" t="s">
        <v>634</v>
      </c>
      <c r="E40" s="17">
        <v>61.9</v>
      </c>
      <c r="F40" s="29">
        <v>609200</v>
      </c>
      <c r="G40" s="29">
        <v>609200</v>
      </c>
      <c r="H40" s="55" t="s">
        <v>643</v>
      </c>
      <c r="I40" s="88" t="s">
        <v>641</v>
      </c>
      <c r="J40" s="29"/>
      <c r="K40" s="29"/>
      <c r="L40" s="42" t="s">
        <v>18</v>
      </c>
      <c r="M40" s="29">
        <v>609200</v>
      </c>
    </row>
    <row r="41" spans="1:13" ht="49.5" customHeight="1" x14ac:dyDescent="0.25">
      <c r="A41" s="42">
        <v>37</v>
      </c>
      <c r="B41" s="41" t="s">
        <v>91</v>
      </c>
      <c r="C41" s="91" t="s">
        <v>1859</v>
      </c>
      <c r="D41" s="87" t="s">
        <v>1860</v>
      </c>
      <c r="E41" s="174">
        <v>39.700000000000003</v>
      </c>
      <c r="F41" s="49">
        <v>55000</v>
      </c>
      <c r="G41" s="49">
        <v>0</v>
      </c>
      <c r="H41" s="55">
        <v>111610004</v>
      </c>
      <c r="I41" s="175" t="s">
        <v>1861</v>
      </c>
      <c r="J41" s="29"/>
      <c r="K41" s="29"/>
      <c r="L41" s="42" t="s">
        <v>18</v>
      </c>
      <c r="M41" s="49">
        <v>55000</v>
      </c>
    </row>
    <row r="42" spans="1:13" ht="173.25" x14ac:dyDescent="0.25">
      <c r="A42" s="42">
        <v>38</v>
      </c>
      <c r="B42" s="89" t="s">
        <v>91</v>
      </c>
      <c r="C42" s="89" t="s">
        <v>1316</v>
      </c>
      <c r="D42" s="90" t="s">
        <v>1862</v>
      </c>
      <c r="E42" s="49">
        <v>40.200000000000003</v>
      </c>
      <c r="F42" s="90">
        <v>29076</v>
      </c>
      <c r="G42" s="90">
        <v>0</v>
      </c>
      <c r="H42" s="53" t="s">
        <v>1277</v>
      </c>
      <c r="I42" s="90" t="s">
        <v>1634</v>
      </c>
      <c r="J42" s="29"/>
      <c r="K42" s="29"/>
      <c r="L42" s="29" t="s">
        <v>18</v>
      </c>
      <c r="M42" s="90">
        <f>F42</f>
        <v>29076</v>
      </c>
    </row>
    <row r="43" spans="1:13" s="179" customFormat="1" ht="47.25" x14ac:dyDescent="0.25">
      <c r="A43" s="42">
        <v>39</v>
      </c>
      <c r="B43" s="176" t="s">
        <v>91</v>
      </c>
      <c r="C43" s="176" t="s">
        <v>1864</v>
      </c>
      <c r="D43" s="177" t="s">
        <v>1865</v>
      </c>
      <c r="E43" s="134">
        <v>65.599999999999994</v>
      </c>
      <c r="F43" s="104">
        <v>592100.35</v>
      </c>
      <c r="G43" s="104">
        <v>0</v>
      </c>
      <c r="H43" s="178"/>
      <c r="I43" s="104" t="s">
        <v>1872</v>
      </c>
      <c r="J43" s="43"/>
      <c r="K43" s="43"/>
      <c r="L43" s="43" t="s">
        <v>18</v>
      </c>
      <c r="M43" s="104">
        <v>592100.35</v>
      </c>
    </row>
    <row r="44" spans="1:13" ht="15.75" x14ac:dyDescent="0.25">
      <c r="A44" s="42"/>
      <c r="B44" s="29"/>
      <c r="C44" s="29"/>
      <c r="D44" s="17"/>
      <c r="E44" s="17">
        <f>SUM(E5:E43)</f>
        <v>1669.4000000000003</v>
      </c>
      <c r="F44" s="34">
        <f>SUM(F5:F43)</f>
        <v>19970714.699999999</v>
      </c>
      <c r="G44" s="34">
        <f>SUM(G5:G43)</f>
        <v>18715972.229999997</v>
      </c>
      <c r="H44" s="29"/>
      <c r="I44" s="29"/>
      <c r="J44" s="29"/>
      <c r="K44" s="29"/>
      <c r="L44" s="29"/>
      <c r="M44" s="34">
        <f>SUM(M5:M43)</f>
        <v>19970714.699999999</v>
      </c>
    </row>
    <row r="45" spans="1:13" ht="15.75" x14ac:dyDescent="0.25">
      <c r="A45" s="31"/>
      <c r="B45" s="27"/>
      <c r="C45" s="27"/>
      <c r="D45" s="18"/>
      <c r="E45" s="18"/>
      <c r="F45" s="27"/>
      <c r="G45" s="27"/>
      <c r="H45" s="27"/>
      <c r="I45" s="27"/>
      <c r="J45" s="27"/>
      <c r="K45" s="27"/>
      <c r="L45" s="27"/>
      <c r="M45" s="27"/>
    </row>
    <row r="46" spans="1:13" x14ac:dyDescent="0.25">
      <c r="A46" s="31"/>
      <c r="B46" s="27"/>
      <c r="C46" s="27"/>
      <c r="D46" s="27"/>
      <c r="E46" s="27"/>
      <c r="F46" s="27"/>
      <c r="G46" s="2" t="e">
        <f>G44-#REF!</f>
        <v>#REF!</v>
      </c>
      <c r="H46" s="27"/>
      <c r="I46" s="27"/>
      <c r="J46" s="27"/>
      <c r="K46" s="27"/>
      <c r="L46" s="27"/>
      <c r="M46" s="27"/>
    </row>
    <row r="47" spans="1:13" x14ac:dyDescent="0.25">
      <c r="A47" s="31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13" x14ac:dyDescent="0.25">
      <c r="A48" s="31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1:13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1:13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3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</row>
    <row r="52" spans="1:13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</row>
  </sheetData>
  <mergeCells count="15">
    <mergeCell ref="L3:L4"/>
    <mergeCell ref="M3:M4"/>
    <mergeCell ref="D5:D37"/>
    <mergeCell ref="A1:K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I3:I4"/>
  </mergeCells>
  <pageMargins left="0.39370078740157483" right="0.39370078740157483" top="0.39370078740157483" bottom="0.39370078740157483" header="0" footer="0"/>
  <pageSetup paperSize="9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23F0-BCED-4A29-9F6B-83920E37C7BD}">
  <dimension ref="A1:J80"/>
  <sheetViews>
    <sheetView workbookViewId="0">
      <selection activeCell="C79" sqref="C79"/>
    </sheetView>
  </sheetViews>
  <sheetFormatPr defaultRowHeight="15" x14ac:dyDescent="0.25"/>
  <cols>
    <col min="2" max="2" width="26.7109375" customWidth="1"/>
    <col min="3" max="3" width="29.7109375" customWidth="1"/>
    <col min="4" max="4" width="27.5703125" customWidth="1"/>
    <col min="5" max="5" width="23.28515625" customWidth="1"/>
    <col min="6" max="6" width="15.5703125" customWidth="1"/>
    <col min="7" max="7" width="21.140625" customWidth="1"/>
    <col min="8" max="8" width="15.85546875" customWidth="1"/>
    <col min="9" max="9" width="16.85546875" customWidth="1"/>
  </cols>
  <sheetData>
    <row r="1" spans="1:10" ht="18.75" x14ac:dyDescent="0.3">
      <c r="A1" s="234" t="s">
        <v>1439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31.5" customHeight="1" x14ac:dyDescent="0.25">
      <c r="A2" s="115" t="s">
        <v>1440</v>
      </c>
      <c r="B2" s="244" t="s">
        <v>1441</v>
      </c>
      <c r="C2" s="244" t="s">
        <v>1442</v>
      </c>
      <c r="D2" s="244" t="s">
        <v>1443</v>
      </c>
      <c r="E2" s="241" t="s">
        <v>1444</v>
      </c>
      <c r="F2" s="238" t="s">
        <v>64</v>
      </c>
      <c r="G2" s="235" t="s">
        <v>1446</v>
      </c>
      <c r="H2" s="115" t="s">
        <v>1447</v>
      </c>
      <c r="I2" s="115" t="s">
        <v>1448</v>
      </c>
      <c r="J2" s="237" t="s">
        <v>1449</v>
      </c>
    </row>
    <row r="3" spans="1:10" ht="15.75" x14ac:dyDescent="0.25">
      <c r="A3" s="115" t="s">
        <v>1450</v>
      </c>
      <c r="B3" s="245"/>
      <c r="C3" s="245"/>
      <c r="D3" s="245"/>
      <c r="E3" s="242"/>
      <c r="F3" s="239"/>
      <c r="G3" s="236"/>
      <c r="H3" s="115" t="s">
        <v>1451</v>
      </c>
      <c r="I3" s="115" t="s">
        <v>1452</v>
      </c>
      <c r="J3" s="237"/>
    </row>
    <row r="4" spans="1:10" ht="15.75" x14ac:dyDescent="0.25">
      <c r="A4" s="115"/>
      <c r="B4" s="246"/>
      <c r="C4" s="246"/>
      <c r="D4" s="246"/>
      <c r="E4" s="243"/>
      <c r="F4" s="240"/>
      <c r="G4" s="236"/>
      <c r="H4" s="115"/>
      <c r="I4" s="116"/>
      <c r="J4" s="237"/>
    </row>
    <row r="5" spans="1:10" ht="63" x14ac:dyDescent="0.25">
      <c r="A5" s="116">
        <v>1</v>
      </c>
      <c r="B5" s="117" t="s">
        <v>1629</v>
      </c>
      <c r="C5" s="21" t="s">
        <v>1454</v>
      </c>
      <c r="D5" s="43" t="s">
        <v>1626</v>
      </c>
      <c r="E5" s="48">
        <v>178214</v>
      </c>
      <c r="F5" s="48">
        <v>178214</v>
      </c>
      <c r="G5" s="26" t="s">
        <v>1630</v>
      </c>
      <c r="H5" s="116"/>
      <c r="I5" s="116"/>
      <c r="J5" s="116"/>
    </row>
    <row r="6" spans="1:10" ht="63" x14ac:dyDescent="0.25">
      <c r="A6" s="116">
        <v>2</v>
      </c>
      <c r="B6" s="117" t="s">
        <v>1627</v>
      </c>
      <c r="C6" s="21" t="s">
        <v>1454</v>
      </c>
      <c r="D6" s="43" t="s">
        <v>1625</v>
      </c>
      <c r="E6" s="48">
        <v>178214</v>
      </c>
      <c r="F6" s="48">
        <v>178214</v>
      </c>
      <c r="G6" s="26" t="s">
        <v>1628</v>
      </c>
      <c r="H6" s="116"/>
      <c r="I6" s="116"/>
      <c r="J6" s="116"/>
    </row>
    <row r="7" spans="1:10" ht="63" x14ac:dyDescent="0.25">
      <c r="A7" s="116">
        <v>3</v>
      </c>
      <c r="B7" s="117" t="s">
        <v>1567</v>
      </c>
      <c r="C7" s="43" t="s">
        <v>1456</v>
      </c>
      <c r="D7" s="43" t="s">
        <v>1583</v>
      </c>
      <c r="E7" s="118">
        <v>23911</v>
      </c>
      <c r="F7" s="118">
        <v>23911</v>
      </c>
      <c r="G7" s="26" t="s">
        <v>1584</v>
      </c>
      <c r="H7" s="116"/>
      <c r="I7" s="116"/>
      <c r="J7" s="116"/>
    </row>
    <row r="8" spans="1:10" ht="63" x14ac:dyDescent="0.25">
      <c r="A8" s="116">
        <v>4</v>
      </c>
      <c r="B8" s="21" t="s">
        <v>1620</v>
      </c>
      <c r="C8" s="43" t="s">
        <v>1623</v>
      </c>
      <c r="D8" s="43" t="s">
        <v>1622</v>
      </c>
      <c r="E8" s="118">
        <v>7426</v>
      </c>
      <c r="F8" s="118">
        <v>7426</v>
      </c>
      <c r="G8" s="26" t="s">
        <v>1624</v>
      </c>
      <c r="H8" s="116"/>
      <c r="I8" s="116"/>
      <c r="J8" s="116"/>
    </row>
    <row r="9" spans="1:10" ht="63" x14ac:dyDescent="0.25">
      <c r="A9" s="116">
        <v>5</v>
      </c>
      <c r="B9" s="117" t="s">
        <v>1455</v>
      </c>
      <c r="C9" s="43" t="s">
        <v>1084</v>
      </c>
      <c r="D9" s="43" t="s">
        <v>1683</v>
      </c>
      <c r="E9" s="118">
        <v>19439</v>
      </c>
      <c r="F9" s="118">
        <v>19439</v>
      </c>
      <c r="G9" s="26" t="s">
        <v>1682</v>
      </c>
      <c r="H9" s="116"/>
      <c r="I9" s="116"/>
      <c r="J9" s="116"/>
    </row>
    <row r="10" spans="1:10" ht="63" x14ac:dyDescent="0.25">
      <c r="A10" s="116">
        <v>6</v>
      </c>
      <c r="B10" s="117" t="s">
        <v>1589</v>
      </c>
      <c r="C10" s="43" t="s">
        <v>1457</v>
      </c>
      <c r="D10" s="43" t="s">
        <v>1458</v>
      </c>
      <c r="E10" s="118">
        <v>18935</v>
      </c>
      <c r="F10" s="118">
        <v>18935</v>
      </c>
      <c r="G10" s="26" t="s">
        <v>1590</v>
      </c>
      <c r="H10" s="116"/>
      <c r="I10" s="116"/>
      <c r="J10" s="116"/>
    </row>
    <row r="11" spans="1:10" ht="63" x14ac:dyDescent="0.25">
      <c r="A11" s="116">
        <v>7</v>
      </c>
      <c r="B11" s="117" t="s">
        <v>1453</v>
      </c>
      <c r="C11" s="43" t="s">
        <v>1459</v>
      </c>
      <c r="D11" s="43" t="s">
        <v>1579</v>
      </c>
      <c r="E11" s="117">
        <v>743</v>
      </c>
      <c r="F11" s="117">
        <v>743</v>
      </c>
      <c r="G11" s="26" t="s">
        <v>1580</v>
      </c>
      <c r="H11" s="116"/>
      <c r="I11" s="116"/>
      <c r="J11" s="116"/>
    </row>
    <row r="12" spans="1:10" ht="63" x14ac:dyDescent="0.25">
      <c r="A12" s="116">
        <v>8</v>
      </c>
      <c r="B12" s="117" t="s">
        <v>1460</v>
      </c>
      <c r="C12" s="43" t="s">
        <v>1459</v>
      </c>
      <c r="D12" s="43" t="s">
        <v>1581</v>
      </c>
      <c r="E12" s="118">
        <v>6206</v>
      </c>
      <c r="F12" s="118">
        <v>6206</v>
      </c>
      <c r="G12" s="26" t="s">
        <v>1582</v>
      </c>
      <c r="H12" s="116"/>
      <c r="I12" s="116"/>
      <c r="J12" s="116"/>
    </row>
    <row r="13" spans="1:10" ht="63" x14ac:dyDescent="0.25">
      <c r="A13" s="116">
        <v>9</v>
      </c>
      <c r="B13" s="117" t="s">
        <v>1611</v>
      </c>
      <c r="C13" s="43" t="s">
        <v>1461</v>
      </c>
      <c r="D13" s="43" t="s">
        <v>1610</v>
      </c>
      <c r="E13" s="118">
        <v>62685</v>
      </c>
      <c r="F13" s="118">
        <v>62685</v>
      </c>
      <c r="G13" s="26" t="s">
        <v>1612</v>
      </c>
      <c r="H13" s="116"/>
      <c r="I13" s="116"/>
      <c r="J13" s="116"/>
    </row>
    <row r="14" spans="1:10" ht="63" x14ac:dyDescent="0.25">
      <c r="A14" s="116">
        <v>10</v>
      </c>
      <c r="B14" s="117" t="s">
        <v>1607</v>
      </c>
      <c r="C14" s="43" t="s">
        <v>1461</v>
      </c>
      <c r="D14" s="43" t="s">
        <v>1606</v>
      </c>
      <c r="E14" s="118">
        <v>39884</v>
      </c>
      <c r="F14" s="118">
        <v>39884</v>
      </c>
      <c r="G14" s="26" t="s">
        <v>1608</v>
      </c>
      <c r="H14" s="116"/>
      <c r="I14" s="116"/>
      <c r="J14" s="116"/>
    </row>
    <row r="15" spans="1:10" ht="63" x14ac:dyDescent="0.25">
      <c r="A15" s="116">
        <v>11</v>
      </c>
      <c r="B15" s="117" t="s">
        <v>1620</v>
      </c>
      <c r="C15" s="43" t="s">
        <v>1461</v>
      </c>
      <c r="D15" s="43" t="s">
        <v>1609</v>
      </c>
      <c r="E15" s="118">
        <v>51921</v>
      </c>
      <c r="F15" s="118">
        <v>51921</v>
      </c>
      <c r="G15" s="26" t="s">
        <v>1621</v>
      </c>
      <c r="H15" s="116"/>
      <c r="I15" s="116"/>
      <c r="J15" s="116"/>
    </row>
    <row r="16" spans="1:10" ht="110.25" x14ac:dyDescent="0.25">
      <c r="A16" s="116">
        <v>12</v>
      </c>
      <c r="B16" s="117" t="s">
        <v>1604</v>
      </c>
      <c r="C16" s="43" t="s">
        <v>1462</v>
      </c>
      <c r="D16" s="43" t="s">
        <v>1603</v>
      </c>
      <c r="E16" s="118">
        <v>62692</v>
      </c>
      <c r="F16" s="118">
        <v>62692</v>
      </c>
      <c r="G16" s="26" t="s">
        <v>1605</v>
      </c>
      <c r="H16" s="116"/>
      <c r="I16" s="116"/>
      <c r="J16" s="116"/>
    </row>
    <row r="17" spans="1:10" ht="63" x14ac:dyDescent="0.25">
      <c r="A17" s="116">
        <v>13</v>
      </c>
      <c r="B17" s="117" t="s">
        <v>1567</v>
      </c>
      <c r="C17" s="43" t="s">
        <v>1463</v>
      </c>
      <c r="D17" s="43" t="s">
        <v>1595</v>
      </c>
      <c r="E17" s="118">
        <v>97830</v>
      </c>
      <c r="F17" s="118">
        <v>97830</v>
      </c>
      <c r="G17" s="26" t="s">
        <v>1596</v>
      </c>
      <c r="H17" s="116"/>
      <c r="I17" s="116"/>
      <c r="J17" s="116"/>
    </row>
    <row r="18" spans="1:10" ht="63" x14ac:dyDescent="0.25">
      <c r="A18" s="116">
        <v>14</v>
      </c>
      <c r="B18" s="117" t="s">
        <v>1567</v>
      </c>
      <c r="C18" s="43" t="s">
        <v>1464</v>
      </c>
      <c r="D18" s="43" t="s">
        <v>1600</v>
      </c>
      <c r="E18" s="118">
        <v>19401</v>
      </c>
      <c r="F18" s="118">
        <v>19401</v>
      </c>
      <c r="G18" s="26" t="s">
        <v>1602</v>
      </c>
      <c r="H18" s="116"/>
      <c r="I18" s="116"/>
      <c r="J18" s="116"/>
    </row>
    <row r="19" spans="1:10" ht="63" x14ac:dyDescent="0.25">
      <c r="A19" s="116">
        <v>15</v>
      </c>
      <c r="B19" s="21" t="s">
        <v>1567</v>
      </c>
      <c r="C19" s="43" t="s">
        <v>1465</v>
      </c>
      <c r="D19" s="43" t="s">
        <v>1601</v>
      </c>
      <c r="E19" s="118">
        <v>12908</v>
      </c>
      <c r="F19" s="118">
        <v>12908</v>
      </c>
      <c r="G19" s="26" t="s">
        <v>1573</v>
      </c>
      <c r="H19" s="116"/>
      <c r="I19" s="116"/>
      <c r="J19" s="116"/>
    </row>
    <row r="20" spans="1:10" ht="47.25" x14ac:dyDescent="0.25">
      <c r="A20" s="116">
        <v>16</v>
      </c>
      <c r="B20" s="117" t="s">
        <v>1455</v>
      </c>
      <c r="C20" s="21" t="s">
        <v>1466</v>
      </c>
      <c r="D20" s="43"/>
      <c r="E20" s="118">
        <v>8990</v>
      </c>
      <c r="F20" s="118">
        <v>8990</v>
      </c>
      <c r="G20" s="26"/>
      <c r="H20" s="116"/>
      <c r="I20" s="116"/>
      <c r="J20" s="116"/>
    </row>
    <row r="21" spans="1:10" ht="47.25" x14ac:dyDescent="0.25">
      <c r="A21" s="116" t="s">
        <v>2075</v>
      </c>
      <c r="B21" s="65" t="s">
        <v>1467</v>
      </c>
      <c r="C21" s="43" t="s">
        <v>1468</v>
      </c>
      <c r="D21" s="43"/>
      <c r="E21" s="118">
        <v>138062</v>
      </c>
      <c r="F21" s="118">
        <v>138062</v>
      </c>
      <c r="G21" s="26"/>
      <c r="H21" s="116"/>
      <c r="I21" s="116"/>
      <c r="J21" s="116"/>
    </row>
    <row r="22" spans="1:10" ht="47.25" x14ac:dyDescent="0.25">
      <c r="A22" s="116">
        <v>19</v>
      </c>
      <c r="B22" s="65" t="s">
        <v>1469</v>
      </c>
      <c r="C22" s="43" t="s">
        <v>1470</v>
      </c>
      <c r="D22" s="43"/>
      <c r="E22" s="118">
        <v>140103</v>
      </c>
      <c r="F22" s="118">
        <v>140103</v>
      </c>
      <c r="G22" s="116"/>
      <c r="H22" s="116"/>
      <c r="I22" s="116"/>
      <c r="J22" s="116"/>
    </row>
    <row r="23" spans="1:10" ht="47.25" x14ac:dyDescent="0.25">
      <c r="A23" s="116">
        <v>20</v>
      </c>
      <c r="B23" s="65" t="s">
        <v>1469</v>
      </c>
      <c r="C23" s="43" t="s">
        <v>1471</v>
      </c>
      <c r="D23" s="43"/>
      <c r="E23" s="118">
        <v>280204</v>
      </c>
      <c r="F23" s="118">
        <v>280204</v>
      </c>
      <c r="G23" s="116"/>
      <c r="H23" s="116"/>
      <c r="I23" s="116"/>
      <c r="J23" s="116"/>
    </row>
    <row r="24" spans="1:10" ht="75.75" customHeight="1" x14ac:dyDescent="0.25">
      <c r="A24" s="116">
        <v>21</v>
      </c>
      <c r="B24" s="29" t="s">
        <v>1472</v>
      </c>
      <c r="C24" s="29" t="s">
        <v>103</v>
      </c>
      <c r="D24" s="43" t="s">
        <v>1473</v>
      </c>
      <c r="E24" s="118">
        <v>524486</v>
      </c>
      <c r="F24" s="118">
        <v>524486</v>
      </c>
      <c r="G24" s="29" t="s">
        <v>1474</v>
      </c>
      <c r="H24" s="116"/>
      <c r="I24" s="116"/>
      <c r="J24" s="116"/>
    </row>
    <row r="25" spans="1:10" ht="47.25" x14ac:dyDescent="0.25">
      <c r="A25" s="116">
        <v>22</v>
      </c>
      <c r="B25" s="65" t="s">
        <v>1475</v>
      </c>
      <c r="C25" s="43" t="s">
        <v>1476</v>
      </c>
      <c r="D25" s="43" t="s">
        <v>1477</v>
      </c>
      <c r="E25" s="26">
        <v>48747</v>
      </c>
      <c r="F25" s="26">
        <v>48747</v>
      </c>
      <c r="G25" s="116"/>
      <c r="H25" s="116"/>
      <c r="I25" s="116"/>
      <c r="J25" s="116"/>
    </row>
    <row r="26" spans="1:10" ht="47.25" x14ac:dyDescent="0.25">
      <c r="A26" s="116">
        <v>23</v>
      </c>
      <c r="B26" s="65" t="s">
        <v>1475</v>
      </c>
      <c r="C26" s="43" t="s">
        <v>1470</v>
      </c>
      <c r="D26" s="43"/>
      <c r="E26" s="118">
        <v>18935</v>
      </c>
      <c r="F26" s="118">
        <v>18935</v>
      </c>
      <c r="G26" s="116"/>
      <c r="H26" s="116"/>
      <c r="I26" s="116"/>
      <c r="J26" s="116"/>
    </row>
    <row r="27" spans="1:10" ht="47.25" x14ac:dyDescent="0.25">
      <c r="A27" s="116">
        <v>24</v>
      </c>
      <c r="B27" s="65" t="s">
        <v>1475</v>
      </c>
      <c r="C27" s="21" t="s">
        <v>1478</v>
      </c>
      <c r="D27" s="43"/>
      <c r="E27" s="118">
        <v>14243</v>
      </c>
      <c r="F27" s="118">
        <v>14243</v>
      </c>
      <c r="G27" s="116"/>
      <c r="H27" s="116"/>
      <c r="I27" s="116"/>
      <c r="J27" s="116"/>
    </row>
    <row r="28" spans="1:10" ht="47.25" x14ac:dyDescent="0.25">
      <c r="A28" s="116">
        <v>25</v>
      </c>
      <c r="B28" s="43" t="s">
        <v>1479</v>
      </c>
      <c r="C28" s="21" t="s">
        <v>778</v>
      </c>
      <c r="D28" s="43" t="s">
        <v>1480</v>
      </c>
      <c r="E28" s="118">
        <v>12100</v>
      </c>
      <c r="F28" s="118">
        <v>12100</v>
      </c>
      <c r="G28" s="116"/>
      <c r="H28" s="116"/>
      <c r="I28" s="116"/>
      <c r="J28" s="116"/>
    </row>
    <row r="29" spans="1:10" ht="47.25" x14ac:dyDescent="0.25">
      <c r="A29" s="116">
        <v>26</v>
      </c>
      <c r="B29" s="43" t="s">
        <v>1479</v>
      </c>
      <c r="C29" s="21" t="s">
        <v>1481</v>
      </c>
      <c r="D29" s="43"/>
      <c r="E29" s="118">
        <v>166404</v>
      </c>
      <c r="F29" s="118">
        <v>166404</v>
      </c>
      <c r="G29" s="116"/>
      <c r="H29" s="116"/>
      <c r="I29" s="116"/>
      <c r="J29" s="116"/>
    </row>
    <row r="30" spans="1:10" ht="47.25" x14ac:dyDescent="0.25">
      <c r="A30" s="116">
        <v>27</v>
      </c>
      <c r="B30" s="65" t="s">
        <v>1475</v>
      </c>
      <c r="C30" s="21" t="s">
        <v>1482</v>
      </c>
      <c r="D30" s="43"/>
      <c r="E30" s="118">
        <v>38482</v>
      </c>
      <c r="F30" s="118">
        <v>38482</v>
      </c>
      <c r="G30" s="116"/>
      <c r="H30" s="116"/>
      <c r="I30" s="116"/>
      <c r="J30" s="116"/>
    </row>
    <row r="31" spans="1:10" ht="47.25" x14ac:dyDescent="0.25">
      <c r="A31" s="116">
        <v>28</v>
      </c>
      <c r="B31" s="65" t="s">
        <v>1475</v>
      </c>
      <c r="C31" s="21" t="s">
        <v>1468</v>
      </c>
      <c r="D31" s="43"/>
      <c r="E31" s="118">
        <v>2679</v>
      </c>
      <c r="F31" s="118">
        <v>2679</v>
      </c>
      <c r="G31" s="116"/>
      <c r="H31" s="116"/>
      <c r="I31" s="116"/>
      <c r="J31" s="116"/>
    </row>
    <row r="32" spans="1:10" ht="47.25" x14ac:dyDescent="0.25">
      <c r="A32" s="116">
        <v>29</v>
      </c>
      <c r="B32" s="117" t="s">
        <v>17</v>
      </c>
      <c r="C32" s="21" t="s">
        <v>1483</v>
      </c>
      <c r="D32" s="43" t="s">
        <v>1686</v>
      </c>
      <c r="E32" s="118">
        <v>2599</v>
      </c>
      <c r="F32" s="118">
        <v>2599</v>
      </c>
      <c r="G32" s="29" t="s">
        <v>1687</v>
      </c>
      <c r="H32" s="116"/>
      <c r="I32" s="116"/>
      <c r="J32" s="116"/>
    </row>
    <row r="33" spans="1:10" ht="47.25" x14ac:dyDescent="0.25">
      <c r="A33" s="116">
        <v>30</v>
      </c>
      <c r="B33" s="21" t="s">
        <v>1484</v>
      </c>
      <c r="C33" s="43" t="s">
        <v>1470</v>
      </c>
      <c r="D33" s="43"/>
      <c r="E33" s="118">
        <v>13923</v>
      </c>
      <c r="F33" s="118">
        <v>13923</v>
      </c>
      <c r="G33" s="116"/>
      <c r="H33" s="116"/>
      <c r="I33" s="116"/>
      <c r="J33" s="116"/>
    </row>
    <row r="34" spans="1:10" ht="47.25" x14ac:dyDescent="0.25">
      <c r="A34" s="116">
        <v>31</v>
      </c>
      <c r="B34" s="21" t="s">
        <v>1485</v>
      </c>
      <c r="C34" s="43" t="s">
        <v>1486</v>
      </c>
      <c r="D34" s="43" t="s">
        <v>1487</v>
      </c>
      <c r="E34" s="118">
        <v>594048</v>
      </c>
      <c r="F34" s="118">
        <v>594048</v>
      </c>
      <c r="G34" s="116"/>
      <c r="H34" s="116"/>
      <c r="I34" s="116"/>
      <c r="J34" s="116"/>
    </row>
    <row r="35" spans="1:10" ht="47.25" x14ac:dyDescent="0.25">
      <c r="A35" s="116">
        <v>32</v>
      </c>
      <c r="B35" s="117" t="s">
        <v>1488</v>
      </c>
      <c r="C35" s="21" t="s">
        <v>1468</v>
      </c>
      <c r="D35" s="43"/>
      <c r="E35" s="118">
        <v>29970</v>
      </c>
      <c r="F35" s="118">
        <v>29970</v>
      </c>
      <c r="G35" s="116"/>
      <c r="H35" s="116"/>
      <c r="I35" s="116"/>
      <c r="J35" s="116"/>
    </row>
    <row r="36" spans="1:10" ht="47.25" x14ac:dyDescent="0.25">
      <c r="A36" s="116">
        <v>33</v>
      </c>
      <c r="B36" s="117" t="s">
        <v>1489</v>
      </c>
      <c r="C36" s="21" t="s">
        <v>1290</v>
      </c>
      <c r="D36" s="43"/>
      <c r="E36" s="118">
        <v>50484</v>
      </c>
      <c r="F36" s="118">
        <v>50484</v>
      </c>
      <c r="G36" s="116"/>
      <c r="H36" s="116"/>
      <c r="I36" s="116"/>
      <c r="J36" s="116"/>
    </row>
    <row r="37" spans="1:10" ht="47.25" x14ac:dyDescent="0.25">
      <c r="A37" s="116">
        <v>34</v>
      </c>
      <c r="B37" s="117" t="s">
        <v>1490</v>
      </c>
      <c r="C37" s="21" t="s">
        <v>1468</v>
      </c>
      <c r="D37" s="43"/>
      <c r="E37" s="118">
        <v>22417</v>
      </c>
      <c r="F37" s="118">
        <v>22417</v>
      </c>
      <c r="G37" s="116"/>
      <c r="H37" s="116"/>
      <c r="I37" s="116"/>
      <c r="J37" s="116"/>
    </row>
    <row r="38" spans="1:10" ht="47.25" x14ac:dyDescent="0.25">
      <c r="A38" s="116">
        <v>35</v>
      </c>
      <c r="B38" s="21" t="s">
        <v>2069</v>
      </c>
      <c r="C38" s="21" t="s">
        <v>1468</v>
      </c>
      <c r="D38" s="43"/>
      <c r="E38" s="118">
        <v>858720</v>
      </c>
      <c r="F38" s="118">
        <v>858720</v>
      </c>
      <c r="G38" s="26" t="s">
        <v>2070</v>
      </c>
      <c r="H38" s="116"/>
      <c r="I38" s="116"/>
      <c r="J38" s="116"/>
    </row>
    <row r="39" spans="1:10" ht="47.25" x14ac:dyDescent="0.25">
      <c r="A39" s="116">
        <v>36</v>
      </c>
      <c r="B39" s="21" t="s">
        <v>1679</v>
      </c>
      <c r="C39" s="21" t="s">
        <v>1491</v>
      </c>
      <c r="D39" s="43" t="s">
        <v>1680</v>
      </c>
      <c r="E39" s="118">
        <v>42031</v>
      </c>
      <c r="F39" s="118">
        <v>42031</v>
      </c>
      <c r="G39" s="29" t="s">
        <v>1681</v>
      </c>
      <c r="H39" s="116"/>
      <c r="I39" s="116"/>
      <c r="J39" s="116"/>
    </row>
    <row r="40" spans="1:10" ht="47.25" x14ac:dyDescent="0.25">
      <c r="A40" s="116">
        <v>37</v>
      </c>
      <c r="B40" s="21" t="s">
        <v>1492</v>
      </c>
      <c r="C40" s="21" t="s">
        <v>1491</v>
      </c>
      <c r="D40" s="43" t="s">
        <v>1493</v>
      </c>
      <c r="E40" s="118">
        <v>151957</v>
      </c>
      <c r="F40" s="118">
        <v>151957</v>
      </c>
      <c r="G40" s="29" t="s">
        <v>1494</v>
      </c>
      <c r="H40" s="116"/>
      <c r="I40" s="116"/>
      <c r="J40" s="116"/>
    </row>
    <row r="41" spans="1:10" ht="47.25" x14ac:dyDescent="0.25">
      <c r="A41" s="116">
        <v>38</v>
      </c>
      <c r="B41" s="117" t="s">
        <v>1495</v>
      </c>
      <c r="C41" s="21" t="s">
        <v>1491</v>
      </c>
      <c r="D41" s="43" t="s">
        <v>1676</v>
      </c>
      <c r="E41" s="118">
        <v>337323</v>
      </c>
      <c r="F41" s="118">
        <v>337323</v>
      </c>
      <c r="G41" s="26" t="s">
        <v>1677</v>
      </c>
      <c r="H41" s="116"/>
      <c r="I41" s="116"/>
      <c r="J41" s="116"/>
    </row>
    <row r="42" spans="1:10" ht="47.25" x14ac:dyDescent="0.25">
      <c r="A42" s="116">
        <v>39</v>
      </c>
      <c r="B42" s="117" t="s">
        <v>1496</v>
      </c>
      <c r="C42" s="21" t="s">
        <v>1290</v>
      </c>
      <c r="D42" s="43"/>
      <c r="E42" s="118">
        <v>64404</v>
      </c>
      <c r="F42" s="118">
        <v>64404</v>
      </c>
      <c r="G42" s="26"/>
      <c r="H42" s="116"/>
      <c r="I42" s="116"/>
      <c r="J42" s="116"/>
    </row>
    <row r="43" spans="1:10" ht="47.25" x14ac:dyDescent="0.25">
      <c r="A43" s="116">
        <v>40</v>
      </c>
      <c r="B43" s="21" t="s">
        <v>1497</v>
      </c>
      <c r="C43" s="21" t="s">
        <v>1290</v>
      </c>
      <c r="D43" s="43" t="s">
        <v>1684</v>
      </c>
      <c r="E43" s="118">
        <v>462338</v>
      </c>
      <c r="F43" s="118">
        <v>462338</v>
      </c>
      <c r="G43" s="26" t="s">
        <v>1685</v>
      </c>
      <c r="H43" s="116"/>
      <c r="I43" s="116"/>
      <c r="J43" s="116"/>
    </row>
    <row r="44" spans="1:10" ht="47.25" x14ac:dyDescent="0.25">
      <c r="A44" s="116">
        <v>41</v>
      </c>
      <c r="B44" s="21" t="s">
        <v>1498</v>
      </c>
      <c r="C44" s="21" t="s">
        <v>1468</v>
      </c>
      <c r="D44" s="43" t="s">
        <v>1674</v>
      </c>
      <c r="E44" s="118">
        <v>605243</v>
      </c>
      <c r="F44" s="118">
        <v>605243</v>
      </c>
      <c r="G44" s="26" t="s">
        <v>1675</v>
      </c>
      <c r="H44" s="116"/>
      <c r="I44" s="116"/>
      <c r="J44" s="116"/>
    </row>
    <row r="45" spans="1:10" ht="47.25" x14ac:dyDescent="0.25">
      <c r="A45" s="116">
        <v>42</v>
      </c>
      <c r="B45" s="21" t="s">
        <v>1499</v>
      </c>
      <c r="C45" s="21" t="s">
        <v>1500</v>
      </c>
      <c r="D45" s="43"/>
      <c r="E45" s="118">
        <v>39315</v>
      </c>
      <c r="F45" s="118">
        <v>39315</v>
      </c>
      <c r="G45" s="26" t="s">
        <v>1874</v>
      </c>
      <c r="H45" s="116"/>
      <c r="I45" s="116"/>
      <c r="J45" s="116"/>
    </row>
    <row r="46" spans="1:10" ht="47.25" x14ac:dyDescent="0.25">
      <c r="A46" s="116">
        <v>43</v>
      </c>
      <c r="B46" s="117" t="s">
        <v>1501</v>
      </c>
      <c r="C46" s="21" t="s">
        <v>1491</v>
      </c>
      <c r="D46" s="43"/>
      <c r="E46" s="118">
        <v>17933</v>
      </c>
      <c r="F46" s="118">
        <v>17933</v>
      </c>
      <c r="G46" s="116"/>
      <c r="H46" s="116"/>
      <c r="I46" s="116"/>
      <c r="J46" s="116"/>
    </row>
    <row r="47" spans="1:10" ht="47.25" x14ac:dyDescent="0.25">
      <c r="A47" s="116">
        <v>44</v>
      </c>
      <c r="B47" s="117" t="s">
        <v>1501</v>
      </c>
      <c r="C47" s="21" t="s">
        <v>1491</v>
      </c>
      <c r="D47" s="43"/>
      <c r="E47" s="118">
        <v>17933</v>
      </c>
      <c r="F47" s="118">
        <v>17933</v>
      </c>
      <c r="G47" s="116"/>
      <c r="H47" s="116"/>
      <c r="I47" s="116"/>
      <c r="J47" s="116"/>
    </row>
    <row r="48" spans="1:10" ht="47.25" x14ac:dyDescent="0.25">
      <c r="A48" s="116">
        <v>45</v>
      </c>
      <c r="B48" s="117" t="s">
        <v>1502</v>
      </c>
      <c r="C48" s="21" t="s">
        <v>1503</v>
      </c>
      <c r="D48" s="43">
        <v>2.5</v>
      </c>
      <c r="E48" s="118">
        <v>162490</v>
      </c>
      <c r="F48" s="118">
        <v>162490</v>
      </c>
      <c r="G48" s="116"/>
      <c r="H48" s="116"/>
      <c r="I48" s="116"/>
      <c r="J48" s="116"/>
    </row>
    <row r="49" spans="1:10" ht="47.25" x14ac:dyDescent="0.25">
      <c r="A49" s="116">
        <v>46</v>
      </c>
      <c r="B49" s="117" t="s">
        <v>1502</v>
      </c>
      <c r="C49" s="21" t="s">
        <v>1503</v>
      </c>
      <c r="D49" s="43"/>
      <c r="E49" s="118">
        <v>308532</v>
      </c>
      <c r="F49" s="118">
        <v>308532</v>
      </c>
      <c r="G49" s="116"/>
      <c r="H49" s="116"/>
      <c r="I49" s="116"/>
      <c r="J49" s="116"/>
    </row>
    <row r="50" spans="1:10" ht="47.25" x14ac:dyDescent="0.25">
      <c r="A50" s="116">
        <v>47</v>
      </c>
      <c r="B50" s="117" t="s">
        <v>1504</v>
      </c>
      <c r="C50" s="21" t="s">
        <v>1500</v>
      </c>
      <c r="D50" s="116"/>
      <c r="E50" s="118">
        <v>112127</v>
      </c>
      <c r="F50" s="118">
        <v>112127</v>
      </c>
      <c r="G50" s="116"/>
      <c r="H50" s="116"/>
      <c r="I50" s="116"/>
      <c r="J50" s="116"/>
    </row>
    <row r="51" spans="1:10" ht="84" customHeight="1" x14ac:dyDescent="0.25">
      <c r="A51" s="116">
        <v>48</v>
      </c>
      <c r="B51" s="29" t="s">
        <v>1505</v>
      </c>
      <c r="C51" s="29" t="s">
        <v>1506</v>
      </c>
      <c r="D51" s="43">
        <v>21</v>
      </c>
      <c r="E51" s="119">
        <v>257616</v>
      </c>
      <c r="F51" s="119">
        <v>257616</v>
      </c>
      <c r="G51" s="29" t="s">
        <v>1507</v>
      </c>
      <c r="H51" s="116"/>
      <c r="I51" s="116"/>
      <c r="J51" s="116"/>
    </row>
    <row r="52" spans="1:10" ht="63" x14ac:dyDescent="0.25">
      <c r="A52" s="116">
        <v>49</v>
      </c>
      <c r="B52" s="117" t="s">
        <v>1508</v>
      </c>
      <c r="C52" s="21" t="s">
        <v>1491</v>
      </c>
      <c r="D52" s="43"/>
      <c r="E52" s="118">
        <v>60826</v>
      </c>
      <c r="F52" s="118">
        <v>60826</v>
      </c>
      <c r="G52" s="26" t="s">
        <v>1666</v>
      </c>
      <c r="H52" s="116"/>
      <c r="I52" s="116"/>
      <c r="J52" s="116"/>
    </row>
    <row r="53" spans="1:10" ht="63" x14ac:dyDescent="0.25">
      <c r="A53" s="116">
        <v>50</v>
      </c>
      <c r="B53" s="21" t="s">
        <v>1509</v>
      </c>
      <c r="C53" s="21" t="s">
        <v>1491</v>
      </c>
      <c r="D53" s="43"/>
      <c r="E53" s="119">
        <v>53670</v>
      </c>
      <c r="F53" s="119">
        <v>53670</v>
      </c>
      <c r="G53" s="26" t="s">
        <v>1667</v>
      </c>
      <c r="H53" s="116"/>
      <c r="I53" s="116"/>
      <c r="J53" s="116"/>
    </row>
    <row r="54" spans="1:10" ht="47.25" x14ac:dyDescent="0.25">
      <c r="A54" s="116">
        <v>51</v>
      </c>
      <c r="B54" s="117" t="s">
        <v>1510</v>
      </c>
      <c r="C54" s="21" t="s">
        <v>1491</v>
      </c>
      <c r="D54" s="43"/>
      <c r="E54" s="118">
        <v>96922</v>
      </c>
      <c r="F54" s="118">
        <v>96922</v>
      </c>
      <c r="G54" s="26"/>
      <c r="H54" s="116"/>
      <c r="I54" s="116"/>
      <c r="J54" s="116"/>
    </row>
    <row r="55" spans="1:10" ht="47.25" x14ac:dyDescent="0.25">
      <c r="A55" s="116">
        <v>52</v>
      </c>
      <c r="B55" s="117" t="s">
        <v>1511</v>
      </c>
      <c r="C55" s="21" t="s">
        <v>1468</v>
      </c>
      <c r="D55" s="43"/>
      <c r="E55" s="118">
        <v>22991</v>
      </c>
      <c r="F55" s="118">
        <v>22991</v>
      </c>
      <c r="G55" s="26"/>
      <c r="H55" s="116"/>
      <c r="I55" s="116"/>
      <c r="J55" s="116"/>
    </row>
    <row r="56" spans="1:10" ht="96" customHeight="1" x14ac:dyDescent="0.25">
      <c r="A56" s="116">
        <v>53</v>
      </c>
      <c r="B56" s="21" t="s">
        <v>1585</v>
      </c>
      <c r="C56" s="21" t="s">
        <v>1486</v>
      </c>
      <c r="D56" s="43" t="s">
        <v>1512</v>
      </c>
      <c r="E56" s="118">
        <v>8838</v>
      </c>
      <c r="F56" s="118">
        <v>8838</v>
      </c>
      <c r="G56" s="26" t="s">
        <v>1586</v>
      </c>
      <c r="H56" s="116"/>
      <c r="I56" s="116"/>
      <c r="J56" s="116"/>
    </row>
    <row r="57" spans="1:10" ht="47.25" x14ac:dyDescent="0.25">
      <c r="A57" s="116">
        <v>54</v>
      </c>
      <c r="B57" s="21" t="s">
        <v>1513</v>
      </c>
      <c r="C57" s="21" t="s">
        <v>1483</v>
      </c>
      <c r="D57" s="43">
        <v>191</v>
      </c>
      <c r="E57" s="118">
        <v>858854</v>
      </c>
      <c r="F57" s="118">
        <v>858854</v>
      </c>
      <c r="G57" s="185" t="s">
        <v>2071</v>
      </c>
      <c r="H57" s="116"/>
      <c r="I57" s="116"/>
      <c r="J57" s="116"/>
    </row>
    <row r="58" spans="1:10" ht="47.25" x14ac:dyDescent="0.25">
      <c r="A58" s="116">
        <v>55</v>
      </c>
      <c r="B58" s="117" t="s">
        <v>1514</v>
      </c>
      <c r="C58" s="21" t="s">
        <v>1468</v>
      </c>
      <c r="D58" s="120"/>
      <c r="E58" s="118">
        <v>312471</v>
      </c>
      <c r="F58" s="118">
        <v>312471</v>
      </c>
      <c r="G58" s="116"/>
      <c r="H58" s="116"/>
      <c r="I58" s="116"/>
      <c r="J58" s="116"/>
    </row>
    <row r="59" spans="1:10" ht="47.25" x14ac:dyDescent="0.25">
      <c r="A59" s="116">
        <v>56</v>
      </c>
      <c r="B59" s="21" t="s">
        <v>1515</v>
      </c>
      <c r="C59" s="21" t="s">
        <v>1503</v>
      </c>
      <c r="D59" s="43"/>
      <c r="E59" s="119">
        <v>33118</v>
      </c>
      <c r="F59" s="119">
        <v>33118</v>
      </c>
      <c r="G59" s="116"/>
      <c r="H59" s="116"/>
      <c r="I59" s="116"/>
      <c r="J59" s="116"/>
    </row>
    <row r="60" spans="1:10" ht="47.25" x14ac:dyDescent="0.25">
      <c r="A60" s="116">
        <v>57</v>
      </c>
      <c r="B60" s="21" t="s">
        <v>1516</v>
      </c>
      <c r="C60" s="21" t="s">
        <v>1491</v>
      </c>
      <c r="D60" s="43"/>
      <c r="E60" s="118">
        <v>28626</v>
      </c>
      <c r="F60" s="118">
        <v>28626</v>
      </c>
      <c r="G60" s="116"/>
      <c r="H60" s="116"/>
      <c r="I60" s="116"/>
      <c r="J60" s="116"/>
    </row>
    <row r="61" spans="1:10" ht="63" x14ac:dyDescent="0.25">
      <c r="A61" s="116">
        <v>58</v>
      </c>
      <c r="B61" s="117" t="s">
        <v>1597</v>
      </c>
      <c r="C61" s="21" t="s">
        <v>1598</v>
      </c>
      <c r="D61" s="43" t="s">
        <v>1517</v>
      </c>
      <c r="E61" s="118">
        <v>155443</v>
      </c>
      <c r="F61" s="118">
        <v>155443</v>
      </c>
      <c r="G61" s="161" t="s">
        <v>1599</v>
      </c>
      <c r="H61" s="116"/>
      <c r="I61" s="116"/>
      <c r="J61" s="116"/>
    </row>
    <row r="62" spans="1:10" ht="63" x14ac:dyDescent="0.25">
      <c r="A62" s="116">
        <v>59</v>
      </c>
      <c r="B62" s="21" t="s">
        <v>1568</v>
      </c>
      <c r="C62" s="21" t="s">
        <v>1587</v>
      </c>
      <c r="D62" s="43" t="s">
        <v>1569</v>
      </c>
      <c r="E62" s="118">
        <v>132880</v>
      </c>
      <c r="F62" s="118">
        <v>132880</v>
      </c>
      <c r="G62" s="161" t="s">
        <v>1572</v>
      </c>
      <c r="H62" s="116"/>
      <c r="I62" s="116"/>
      <c r="J62" s="116"/>
    </row>
    <row r="63" spans="1:10" ht="47.25" x14ac:dyDescent="0.25">
      <c r="A63" s="116">
        <v>60</v>
      </c>
      <c r="B63" s="21" t="s">
        <v>1518</v>
      </c>
      <c r="C63" s="21" t="s">
        <v>1468</v>
      </c>
      <c r="D63" s="43"/>
      <c r="E63" s="118">
        <v>132880</v>
      </c>
      <c r="F63" s="118">
        <v>132880</v>
      </c>
      <c r="G63" s="162"/>
      <c r="H63" s="116"/>
      <c r="I63" s="116"/>
      <c r="J63" s="116"/>
    </row>
    <row r="64" spans="1:10" ht="66" customHeight="1" x14ac:dyDescent="0.25">
      <c r="A64" s="116">
        <v>61</v>
      </c>
      <c r="B64" s="117" t="s">
        <v>1613</v>
      </c>
      <c r="C64" s="21" t="s">
        <v>1614</v>
      </c>
      <c r="D64" s="43" t="s">
        <v>1615</v>
      </c>
      <c r="E64" s="118">
        <v>132880</v>
      </c>
      <c r="F64" s="118">
        <v>132880</v>
      </c>
      <c r="G64" s="161" t="s">
        <v>1616</v>
      </c>
      <c r="H64" s="116"/>
      <c r="I64" s="116"/>
      <c r="J64" s="116"/>
    </row>
    <row r="65" spans="1:10" ht="63" x14ac:dyDescent="0.25">
      <c r="A65" s="116">
        <v>62</v>
      </c>
      <c r="B65" s="117" t="s">
        <v>1570</v>
      </c>
      <c r="C65" s="21" t="s">
        <v>1588</v>
      </c>
      <c r="D65" s="43" t="s">
        <v>1569</v>
      </c>
      <c r="E65" s="118">
        <v>132880</v>
      </c>
      <c r="F65" s="118">
        <v>132880</v>
      </c>
      <c r="G65" s="161" t="s">
        <v>1571</v>
      </c>
      <c r="H65" s="116"/>
      <c r="I65" s="116"/>
      <c r="J65" s="116"/>
    </row>
    <row r="66" spans="1:10" ht="47.25" x14ac:dyDescent="0.25">
      <c r="A66" s="116">
        <v>63</v>
      </c>
      <c r="B66" s="21" t="s">
        <v>1520</v>
      </c>
      <c r="C66" s="21" t="s">
        <v>1290</v>
      </c>
      <c r="D66" s="43"/>
      <c r="E66" s="118">
        <v>41901</v>
      </c>
      <c r="F66" s="118">
        <v>41901</v>
      </c>
      <c r="G66" s="162"/>
      <c r="H66" s="116"/>
      <c r="I66" s="116"/>
      <c r="J66" s="116"/>
    </row>
    <row r="67" spans="1:10" ht="47.25" x14ac:dyDescent="0.25">
      <c r="A67" s="116" t="s">
        <v>2076</v>
      </c>
      <c r="B67" s="21" t="s">
        <v>1522</v>
      </c>
      <c r="C67" s="21" t="s">
        <v>1468</v>
      </c>
      <c r="D67" s="43"/>
      <c r="E67" s="119">
        <v>1216693</v>
      </c>
      <c r="F67" s="119">
        <v>1216693</v>
      </c>
      <c r="G67" s="26"/>
      <c r="H67" s="116"/>
      <c r="I67" s="116"/>
      <c r="J67" s="116"/>
    </row>
    <row r="68" spans="1:10" ht="60" x14ac:dyDescent="0.25">
      <c r="A68" s="116">
        <v>66</v>
      </c>
      <c r="B68" s="21" t="s">
        <v>1567</v>
      </c>
      <c r="C68" s="21" t="s">
        <v>1523</v>
      </c>
      <c r="D68" s="54" t="s">
        <v>1577</v>
      </c>
      <c r="E68" s="119">
        <v>456949</v>
      </c>
      <c r="F68" s="119">
        <v>456949</v>
      </c>
      <c r="G68" s="161" t="s">
        <v>1578</v>
      </c>
      <c r="H68" s="116"/>
      <c r="I68" s="116"/>
      <c r="J68" s="116"/>
    </row>
    <row r="69" spans="1:10" ht="60" x14ac:dyDescent="0.25">
      <c r="A69" s="116">
        <v>67</v>
      </c>
      <c r="B69" s="21" t="s">
        <v>1574</v>
      </c>
      <c r="C69" s="21" t="s">
        <v>1524</v>
      </c>
      <c r="D69" s="43" t="s">
        <v>1575</v>
      </c>
      <c r="E69" s="119">
        <v>456949</v>
      </c>
      <c r="F69" s="119">
        <v>456949</v>
      </c>
      <c r="G69" s="161" t="s">
        <v>1576</v>
      </c>
      <c r="H69" s="116"/>
      <c r="I69" s="116"/>
      <c r="J69" s="116"/>
    </row>
    <row r="70" spans="1:10" ht="75" x14ac:dyDescent="0.25">
      <c r="A70" s="116">
        <v>68</v>
      </c>
      <c r="B70" s="21" t="s">
        <v>1592</v>
      </c>
      <c r="C70" s="21" t="s">
        <v>1591</v>
      </c>
      <c r="D70" s="43" t="s">
        <v>1594</v>
      </c>
      <c r="E70" s="119">
        <v>456949</v>
      </c>
      <c r="F70" s="119">
        <v>456949</v>
      </c>
      <c r="G70" s="161" t="s">
        <v>1593</v>
      </c>
      <c r="H70" s="116"/>
      <c r="I70" s="116"/>
      <c r="J70" s="116"/>
    </row>
    <row r="71" spans="1:10" ht="60" x14ac:dyDescent="0.25">
      <c r="A71" s="116">
        <v>69</v>
      </c>
      <c r="B71" s="21" t="s">
        <v>1694</v>
      </c>
      <c r="C71" s="21" t="s">
        <v>1525</v>
      </c>
      <c r="D71" s="43" t="s">
        <v>1458</v>
      </c>
      <c r="E71" s="119">
        <v>456949</v>
      </c>
      <c r="F71" s="119">
        <v>456949</v>
      </c>
      <c r="G71" s="161" t="s">
        <v>1695</v>
      </c>
      <c r="H71" s="116"/>
      <c r="I71" s="116"/>
      <c r="J71" s="116"/>
    </row>
    <row r="72" spans="1:10" ht="63" x14ac:dyDescent="0.25">
      <c r="A72" s="116">
        <v>70</v>
      </c>
      <c r="B72" s="21" t="s">
        <v>1617</v>
      </c>
      <c r="C72" s="21" t="s">
        <v>1526</v>
      </c>
      <c r="D72" s="43" t="s">
        <v>1618</v>
      </c>
      <c r="E72" s="119">
        <v>380791</v>
      </c>
      <c r="F72" s="119">
        <v>380791</v>
      </c>
      <c r="G72" s="29" t="s">
        <v>1619</v>
      </c>
      <c r="H72" s="116"/>
      <c r="I72" s="116"/>
      <c r="J72" s="116"/>
    </row>
    <row r="73" spans="1:10" ht="117.75" customHeight="1" x14ac:dyDescent="0.25">
      <c r="A73" s="116">
        <v>71</v>
      </c>
      <c r="B73" s="21" t="s">
        <v>1527</v>
      </c>
      <c r="C73" s="21" t="s">
        <v>1528</v>
      </c>
      <c r="D73" s="43">
        <v>21.9</v>
      </c>
      <c r="E73" s="119">
        <v>42031</v>
      </c>
      <c r="F73" s="119">
        <v>42031</v>
      </c>
      <c r="G73" s="29" t="s">
        <v>1529</v>
      </c>
      <c r="H73" s="116"/>
      <c r="I73" s="116"/>
      <c r="J73" s="116"/>
    </row>
    <row r="74" spans="1:10" ht="47.25" x14ac:dyDescent="0.25">
      <c r="A74" s="116">
        <v>72</v>
      </c>
      <c r="B74" s="21" t="s">
        <v>1469</v>
      </c>
      <c r="C74" s="21" t="s">
        <v>1530</v>
      </c>
      <c r="D74" s="43"/>
      <c r="E74" s="119">
        <v>1156743</v>
      </c>
      <c r="F74" s="119">
        <v>1156743</v>
      </c>
      <c r="G74" s="26"/>
      <c r="H74" s="116"/>
      <c r="I74" s="116"/>
      <c r="J74" s="116"/>
    </row>
    <row r="75" spans="1:10" ht="47.25" x14ac:dyDescent="0.25">
      <c r="A75" s="116">
        <v>73</v>
      </c>
      <c r="B75" s="21" t="s">
        <v>17</v>
      </c>
      <c r="C75" s="21" t="s">
        <v>1530</v>
      </c>
      <c r="D75" s="43"/>
      <c r="E75" s="119">
        <v>111483</v>
      </c>
      <c r="F75" s="119">
        <v>111483</v>
      </c>
      <c r="G75" s="26"/>
      <c r="H75" s="116"/>
      <c r="I75" s="116"/>
      <c r="J75" s="116"/>
    </row>
    <row r="76" spans="1:10" ht="47.25" x14ac:dyDescent="0.25">
      <c r="A76" s="116">
        <v>74</v>
      </c>
      <c r="B76" s="21" t="s">
        <v>1531</v>
      </c>
      <c r="C76" s="21" t="s">
        <v>1532</v>
      </c>
      <c r="D76" s="43"/>
      <c r="E76" s="119">
        <v>87594</v>
      </c>
      <c r="F76" s="119">
        <v>87594</v>
      </c>
      <c r="G76" s="26"/>
      <c r="H76" s="116"/>
      <c r="I76" s="116"/>
      <c r="J76" s="116"/>
    </row>
    <row r="77" spans="1:10" ht="47.25" x14ac:dyDescent="0.25">
      <c r="A77" s="116">
        <v>75</v>
      </c>
      <c r="B77" s="21" t="s">
        <v>17</v>
      </c>
      <c r="C77" s="21" t="s">
        <v>1533</v>
      </c>
      <c r="D77" s="43"/>
      <c r="E77" s="119">
        <v>111483</v>
      </c>
      <c r="F77" s="119">
        <v>111483</v>
      </c>
      <c r="G77" s="26"/>
      <c r="H77" s="116"/>
      <c r="I77" s="116"/>
      <c r="J77" s="116"/>
    </row>
    <row r="78" spans="1:10" ht="47.25" x14ac:dyDescent="0.25">
      <c r="A78" s="116">
        <v>76</v>
      </c>
      <c r="B78" s="21" t="s">
        <v>1534</v>
      </c>
      <c r="C78" s="21" t="s">
        <v>1287</v>
      </c>
      <c r="E78" s="119">
        <v>39815</v>
      </c>
      <c r="F78" s="119">
        <v>39815</v>
      </c>
      <c r="G78" s="43" t="s">
        <v>1873</v>
      </c>
      <c r="H78" s="116"/>
      <c r="I78" s="116"/>
      <c r="J78" s="116"/>
    </row>
    <row r="79" spans="1:10" ht="47.25" x14ac:dyDescent="0.25">
      <c r="A79" s="116">
        <v>77</v>
      </c>
      <c r="B79" s="21" t="s">
        <v>1535</v>
      </c>
      <c r="C79" s="21" t="s">
        <v>1536</v>
      </c>
      <c r="D79" s="43"/>
      <c r="E79" s="119">
        <v>23889</v>
      </c>
      <c r="F79" s="119">
        <v>23889</v>
      </c>
      <c r="G79" s="26"/>
      <c r="H79" s="116"/>
      <c r="I79" s="116"/>
      <c r="J79" s="116"/>
    </row>
    <row r="80" spans="1:10" ht="15.75" x14ac:dyDescent="0.25">
      <c r="D80" s="43"/>
      <c r="E80" s="121">
        <f>SUM(E5:E79)</f>
        <v>13528745</v>
      </c>
      <c r="F80" s="122">
        <f>SUM(F5:F79)</f>
        <v>13528745</v>
      </c>
      <c r="G80" s="123"/>
    </row>
  </sheetData>
  <mergeCells count="8">
    <mergeCell ref="A1:J1"/>
    <mergeCell ref="G2:G4"/>
    <mergeCell ref="J2:J4"/>
    <mergeCell ref="F2:F4"/>
    <mergeCell ref="E2:E4"/>
    <mergeCell ref="D2:D4"/>
    <mergeCell ref="C2:C4"/>
    <mergeCell ref="B2:B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AA77-05E9-4D1A-927A-22918227EF27}">
  <dimension ref="A1:J32"/>
  <sheetViews>
    <sheetView tabSelected="1" topLeftCell="A4" workbookViewId="0">
      <selection activeCell="F38" sqref="F38"/>
    </sheetView>
  </sheetViews>
  <sheetFormatPr defaultRowHeight="15" x14ac:dyDescent="0.25"/>
  <cols>
    <col min="2" max="2" width="30.7109375" customWidth="1"/>
    <col min="3" max="3" width="25.42578125" customWidth="1"/>
    <col min="5" max="5" width="25.140625" customWidth="1"/>
    <col min="6" max="6" width="25.7109375" customWidth="1"/>
    <col min="8" max="8" width="13.85546875" customWidth="1"/>
    <col min="9" max="9" width="14.140625" customWidth="1"/>
    <col min="10" max="10" width="15.7109375" customWidth="1"/>
  </cols>
  <sheetData>
    <row r="1" spans="1:10" ht="18.75" x14ac:dyDescent="0.3">
      <c r="A1" s="247" t="s">
        <v>1537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ht="31.5" x14ac:dyDescent="0.25">
      <c r="A2" s="124" t="s">
        <v>1440</v>
      </c>
      <c r="B2" s="124" t="s">
        <v>1441</v>
      </c>
      <c r="C2" s="124" t="s">
        <v>1442</v>
      </c>
      <c r="D2" s="131" t="s">
        <v>1443</v>
      </c>
      <c r="E2" s="238" t="s">
        <v>1444</v>
      </c>
      <c r="F2" s="125" t="s">
        <v>1445</v>
      </c>
      <c r="G2" s="238" t="s">
        <v>1446</v>
      </c>
      <c r="H2" s="124" t="s">
        <v>1447</v>
      </c>
      <c r="I2" s="126" t="s">
        <v>1448</v>
      </c>
      <c r="J2" s="214" t="s">
        <v>1449</v>
      </c>
    </row>
    <row r="3" spans="1:10" ht="15.75" x14ac:dyDescent="0.25">
      <c r="A3" s="126" t="s">
        <v>1450</v>
      </c>
      <c r="B3" s="126"/>
      <c r="C3" s="126"/>
      <c r="D3" s="126"/>
      <c r="E3" s="239"/>
      <c r="F3" s="127" t="s">
        <v>10</v>
      </c>
      <c r="G3" s="248"/>
      <c r="H3" s="126" t="s">
        <v>1451</v>
      </c>
      <c r="I3" s="126" t="s">
        <v>1452</v>
      </c>
      <c r="J3" s="249"/>
    </row>
    <row r="4" spans="1:10" ht="15.75" x14ac:dyDescent="0.25">
      <c r="A4" s="126"/>
      <c r="B4" s="126"/>
      <c r="C4" s="126"/>
      <c r="D4" s="126"/>
      <c r="E4" s="128"/>
      <c r="F4" s="128"/>
      <c r="G4" s="248"/>
      <c r="H4" s="126"/>
      <c r="J4" s="249"/>
    </row>
    <row r="5" spans="1:10" ht="51.75" customHeight="1" x14ac:dyDescent="0.25">
      <c r="A5" s="116">
        <v>1</v>
      </c>
      <c r="B5" s="43" t="s">
        <v>1538</v>
      </c>
      <c r="C5" s="43" t="s">
        <v>1468</v>
      </c>
      <c r="D5" s="116"/>
      <c r="E5" s="118">
        <v>21938</v>
      </c>
      <c r="F5" s="118">
        <v>21938</v>
      </c>
      <c r="G5" s="116"/>
      <c r="H5" s="116"/>
      <c r="I5" s="116"/>
      <c r="J5" s="116"/>
    </row>
    <row r="6" spans="1:10" ht="54.75" customHeight="1" x14ac:dyDescent="0.25">
      <c r="A6" s="116">
        <v>2</v>
      </c>
      <c r="B6" s="117" t="s">
        <v>1539</v>
      </c>
      <c r="C6" s="21" t="s">
        <v>1491</v>
      </c>
      <c r="D6" s="43" t="s">
        <v>1540</v>
      </c>
      <c r="E6" s="118">
        <v>233504</v>
      </c>
      <c r="F6" s="118">
        <v>233504</v>
      </c>
      <c r="G6" s="116"/>
      <c r="H6" s="116"/>
      <c r="I6" s="116"/>
      <c r="J6" s="116"/>
    </row>
    <row r="7" spans="1:10" ht="52.5" customHeight="1" x14ac:dyDescent="0.25">
      <c r="A7" s="116">
        <v>3</v>
      </c>
      <c r="B7" s="117" t="s">
        <v>1539</v>
      </c>
      <c r="C7" s="21" t="s">
        <v>1491</v>
      </c>
      <c r="D7" s="43" t="s">
        <v>1540</v>
      </c>
      <c r="E7" s="118">
        <v>233504</v>
      </c>
      <c r="F7" s="118">
        <v>233504</v>
      </c>
      <c r="G7" s="116"/>
      <c r="H7" s="116"/>
      <c r="I7" s="116"/>
      <c r="J7" s="116"/>
    </row>
    <row r="8" spans="1:10" ht="52.5" customHeight="1" x14ac:dyDescent="0.25">
      <c r="A8" s="116">
        <v>4</v>
      </c>
      <c r="B8" s="117" t="s">
        <v>1541</v>
      </c>
      <c r="C8" s="21" t="s">
        <v>1491</v>
      </c>
      <c r="D8" s="116"/>
      <c r="E8" s="118">
        <v>7535</v>
      </c>
      <c r="F8" s="118">
        <v>7535</v>
      </c>
      <c r="G8" s="116"/>
      <c r="H8" s="116"/>
      <c r="I8" s="116"/>
      <c r="J8" s="116"/>
    </row>
    <row r="9" spans="1:10" ht="66" customHeight="1" x14ac:dyDescent="0.25">
      <c r="A9" s="116">
        <v>5</v>
      </c>
      <c r="B9" s="117" t="s">
        <v>1541</v>
      </c>
      <c r="C9" s="21" t="s">
        <v>1491</v>
      </c>
      <c r="D9" s="116"/>
      <c r="E9" s="118">
        <v>7535</v>
      </c>
      <c r="F9" s="118">
        <v>7535</v>
      </c>
      <c r="G9" s="116"/>
      <c r="H9" s="116"/>
      <c r="I9" s="116"/>
      <c r="J9" s="116"/>
    </row>
    <row r="10" spans="1:10" ht="75" customHeight="1" x14ac:dyDescent="0.25">
      <c r="A10" s="116">
        <v>6</v>
      </c>
      <c r="B10" s="21" t="s">
        <v>1542</v>
      </c>
      <c r="C10" s="21" t="s">
        <v>1532</v>
      </c>
      <c r="D10" s="54"/>
      <c r="E10" s="118">
        <v>1397</v>
      </c>
      <c r="F10" s="118">
        <v>1397</v>
      </c>
      <c r="G10" s="116"/>
      <c r="H10" s="116"/>
      <c r="I10" s="116"/>
      <c r="J10" s="116"/>
    </row>
    <row r="11" spans="1:10" ht="76.5" customHeight="1" x14ac:dyDescent="0.25">
      <c r="A11" s="116">
        <v>7</v>
      </c>
      <c r="B11" s="21" t="s">
        <v>1543</v>
      </c>
      <c r="C11" s="21" t="s">
        <v>1290</v>
      </c>
      <c r="D11" s="54"/>
      <c r="E11" s="118">
        <v>24596</v>
      </c>
      <c r="F11" s="118">
        <v>24596</v>
      </c>
      <c r="G11" s="116"/>
      <c r="H11" s="116"/>
      <c r="I11" s="116"/>
      <c r="J11" s="116"/>
    </row>
    <row r="12" spans="1:10" ht="68.25" customHeight="1" x14ac:dyDescent="0.25">
      <c r="A12" s="116">
        <v>8</v>
      </c>
      <c r="B12" s="117" t="s">
        <v>1544</v>
      </c>
      <c r="C12" s="21" t="s">
        <v>1491</v>
      </c>
      <c r="D12" s="43"/>
      <c r="E12" s="118">
        <v>25516</v>
      </c>
      <c r="F12" s="118">
        <v>25516</v>
      </c>
      <c r="G12" s="116"/>
      <c r="H12" s="116"/>
      <c r="I12" s="116"/>
      <c r="J12" s="116"/>
    </row>
    <row r="13" spans="1:10" ht="52.5" customHeight="1" x14ac:dyDescent="0.25">
      <c r="A13" s="116">
        <v>9</v>
      </c>
      <c r="B13" s="21" t="s">
        <v>1545</v>
      </c>
      <c r="C13" s="21" t="s">
        <v>1468</v>
      </c>
      <c r="D13" s="43"/>
      <c r="E13" s="119">
        <v>4108</v>
      </c>
      <c r="F13" s="119">
        <v>4108</v>
      </c>
      <c r="G13" s="116"/>
      <c r="H13" s="116"/>
      <c r="I13" s="116"/>
      <c r="J13" s="116"/>
    </row>
    <row r="14" spans="1:10" ht="69.75" customHeight="1" x14ac:dyDescent="0.25">
      <c r="A14" s="116">
        <v>10</v>
      </c>
      <c r="B14" s="21" t="s">
        <v>1546</v>
      </c>
      <c r="C14" s="21" t="s">
        <v>1503</v>
      </c>
      <c r="D14" s="43"/>
      <c r="E14" s="119">
        <v>1507</v>
      </c>
      <c r="F14" s="119">
        <v>1507</v>
      </c>
      <c r="G14" s="116"/>
      <c r="H14" s="116"/>
      <c r="I14" s="116"/>
      <c r="J14" s="116"/>
    </row>
    <row r="15" spans="1:10" ht="69.75" customHeight="1" x14ac:dyDescent="0.25">
      <c r="A15" s="116">
        <v>11</v>
      </c>
      <c r="B15" s="21" t="s">
        <v>1547</v>
      </c>
      <c r="C15" s="21" t="s">
        <v>1503</v>
      </c>
      <c r="D15" s="43"/>
      <c r="E15" s="119">
        <v>1507</v>
      </c>
      <c r="F15" s="119">
        <v>1507</v>
      </c>
      <c r="G15" s="116"/>
      <c r="H15" s="116"/>
      <c r="I15" s="116"/>
      <c r="J15" s="116"/>
    </row>
    <row r="16" spans="1:10" ht="93.75" customHeight="1" x14ac:dyDescent="0.25">
      <c r="A16" s="116">
        <v>12</v>
      </c>
      <c r="B16" s="117" t="s">
        <v>1548</v>
      </c>
      <c r="C16" s="21" t="s">
        <v>1503</v>
      </c>
      <c r="D16" s="43"/>
      <c r="E16" s="118">
        <v>1444</v>
      </c>
      <c r="F16" s="118">
        <v>1444</v>
      </c>
      <c r="G16" s="116"/>
      <c r="H16" s="116"/>
      <c r="I16" s="116"/>
      <c r="J16" s="116"/>
    </row>
    <row r="17" spans="1:10" ht="87.75" customHeight="1" x14ac:dyDescent="0.25">
      <c r="A17" s="116">
        <v>13</v>
      </c>
      <c r="B17" s="117" t="s">
        <v>1549</v>
      </c>
      <c r="C17" s="21" t="s">
        <v>1287</v>
      </c>
      <c r="D17" s="43"/>
      <c r="E17" s="118">
        <v>4294</v>
      </c>
      <c r="F17" s="118">
        <v>4294</v>
      </c>
      <c r="G17" s="116"/>
      <c r="H17" s="116"/>
      <c r="I17" s="116"/>
      <c r="J17" s="116"/>
    </row>
    <row r="18" spans="1:10" ht="78.75" customHeight="1" x14ac:dyDescent="0.25">
      <c r="A18" s="116">
        <v>14</v>
      </c>
      <c r="B18" s="21" t="s">
        <v>1550</v>
      </c>
      <c r="C18" s="21" t="s">
        <v>1468</v>
      </c>
      <c r="D18" s="43"/>
      <c r="E18" s="119">
        <v>1375877</v>
      </c>
      <c r="F18" s="119">
        <v>1375877</v>
      </c>
      <c r="G18" s="116"/>
      <c r="H18" s="116"/>
      <c r="I18" s="116"/>
      <c r="J18" s="116"/>
    </row>
    <row r="19" spans="1:10" ht="85.5" customHeight="1" x14ac:dyDescent="0.25">
      <c r="A19" s="116">
        <v>15</v>
      </c>
      <c r="B19" s="21" t="s">
        <v>1550</v>
      </c>
      <c r="C19" s="21" t="s">
        <v>1468</v>
      </c>
      <c r="D19" s="43"/>
      <c r="E19" s="119">
        <v>1375877</v>
      </c>
      <c r="F19" s="119">
        <v>1375877</v>
      </c>
      <c r="G19" s="116"/>
      <c r="H19" s="116"/>
      <c r="I19" s="116"/>
      <c r="J19" s="116"/>
    </row>
    <row r="20" spans="1:10" ht="73.5" customHeight="1" x14ac:dyDescent="0.25">
      <c r="A20" s="116">
        <v>16</v>
      </c>
      <c r="B20" s="21" t="s">
        <v>1551</v>
      </c>
      <c r="C20" s="21" t="s">
        <v>1503</v>
      </c>
      <c r="D20" s="43"/>
      <c r="E20" s="119">
        <v>954859</v>
      </c>
      <c r="F20" s="119">
        <v>954859</v>
      </c>
      <c r="G20" s="116"/>
      <c r="H20" s="116"/>
      <c r="I20" s="116"/>
      <c r="J20" s="116"/>
    </row>
    <row r="21" spans="1:10" ht="94.5" customHeight="1" x14ac:dyDescent="0.25">
      <c r="A21" s="116">
        <v>17</v>
      </c>
      <c r="B21" s="21" t="s">
        <v>1552</v>
      </c>
      <c r="C21" s="21" t="s">
        <v>1287</v>
      </c>
      <c r="D21" s="43"/>
      <c r="E21" s="119">
        <v>2108</v>
      </c>
      <c r="F21" s="119">
        <v>2108</v>
      </c>
      <c r="G21" s="116"/>
      <c r="H21" s="116"/>
      <c r="I21" s="116"/>
      <c r="J21" s="116"/>
    </row>
    <row r="22" spans="1:10" ht="100.5" customHeight="1" x14ac:dyDescent="0.25">
      <c r="A22" s="116">
        <v>18</v>
      </c>
      <c r="B22" s="21" t="s">
        <v>1553</v>
      </c>
      <c r="C22" s="21" t="s">
        <v>1491</v>
      </c>
      <c r="D22" s="43"/>
      <c r="E22" s="119">
        <v>1010</v>
      </c>
      <c r="F22" s="119">
        <v>1010</v>
      </c>
      <c r="G22" s="116"/>
      <c r="H22" s="116"/>
      <c r="I22" s="116"/>
      <c r="J22" s="116"/>
    </row>
    <row r="23" spans="1:10" ht="72.75" customHeight="1" x14ac:dyDescent="0.25">
      <c r="A23" s="116">
        <v>19</v>
      </c>
      <c r="B23" s="21" t="s">
        <v>1554</v>
      </c>
      <c r="C23" s="21" t="s">
        <v>1468</v>
      </c>
      <c r="D23" s="43"/>
      <c r="E23" s="21">
        <v>753</v>
      </c>
      <c r="F23" s="21">
        <v>753</v>
      </c>
      <c r="G23" s="116"/>
      <c r="H23" s="116"/>
      <c r="I23" s="116"/>
      <c r="J23" s="116"/>
    </row>
    <row r="24" spans="1:10" ht="66" customHeight="1" x14ac:dyDescent="0.25">
      <c r="A24" s="116">
        <v>20</v>
      </c>
      <c r="B24" s="21" t="s">
        <v>1555</v>
      </c>
      <c r="C24" s="21" t="s">
        <v>1468</v>
      </c>
      <c r="D24" s="43"/>
      <c r="E24" s="21">
        <v>753</v>
      </c>
      <c r="F24" s="21">
        <v>753</v>
      </c>
      <c r="G24" s="116"/>
      <c r="H24" s="116"/>
      <c r="I24" s="116"/>
      <c r="J24" s="116"/>
    </row>
    <row r="25" spans="1:10" ht="69" customHeight="1" x14ac:dyDescent="0.25">
      <c r="A25" s="116">
        <v>21</v>
      </c>
      <c r="B25" s="21" t="s">
        <v>1556</v>
      </c>
      <c r="C25" s="21" t="s">
        <v>1468</v>
      </c>
      <c r="D25" s="43"/>
      <c r="E25" s="21">
        <v>490</v>
      </c>
      <c r="F25" s="21">
        <v>490</v>
      </c>
      <c r="G25" s="116"/>
      <c r="H25" s="116"/>
      <c r="I25" s="116"/>
      <c r="J25" s="116"/>
    </row>
    <row r="26" spans="1:10" ht="74.25" customHeight="1" x14ac:dyDescent="0.25">
      <c r="A26" s="116">
        <v>22</v>
      </c>
      <c r="B26" s="21" t="s">
        <v>1557</v>
      </c>
      <c r="C26" s="21" t="s">
        <v>1468</v>
      </c>
      <c r="D26" s="43"/>
      <c r="E26" s="21">
        <v>490</v>
      </c>
      <c r="F26" s="21">
        <v>490</v>
      </c>
      <c r="G26" s="116"/>
      <c r="H26" s="116"/>
      <c r="I26" s="116"/>
      <c r="J26" s="116"/>
    </row>
    <row r="27" spans="1:10" ht="77.25" customHeight="1" x14ac:dyDescent="0.25">
      <c r="A27" s="116">
        <v>23</v>
      </c>
      <c r="B27" s="21" t="s">
        <v>1558</v>
      </c>
      <c r="C27" s="21" t="s">
        <v>1491</v>
      </c>
      <c r="D27" s="43"/>
      <c r="E27" s="119">
        <v>1130</v>
      </c>
      <c r="F27" s="119">
        <v>1130</v>
      </c>
      <c r="G27" s="116"/>
      <c r="H27" s="116"/>
      <c r="I27" s="116"/>
      <c r="J27" s="116"/>
    </row>
    <row r="28" spans="1:10" ht="69.75" customHeight="1" x14ac:dyDescent="0.25">
      <c r="A28" s="116">
        <v>24</v>
      </c>
      <c r="B28" s="21" t="s">
        <v>1559</v>
      </c>
      <c r="C28" s="21" t="s">
        <v>1491</v>
      </c>
      <c r="D28" s="43"/>
      <c r="E28" s="119">
        <v>1130</v>
      </c>
      <c r="F28" s="119">
        <v>1130</v>
      </c>
      <c r="G28" s="116"/>
      <c r="H28" s="116"/>
      <c r="I28" s="116"/>
      <c r="J28" s="116"/>
    </row>
    <row r="29" spans="1:10" ht="65.25" customHeight="1" x14ac:dyDescent="0.25">
      <c r="A29" s="116">
        <v>25</v>
      </c>
      <c r="B29" s="21" t="s">
        <v>1560</v>
      </c>
      <c r="C29" s="21" t="s">
        <v>1561</v>
      </c>
      <c r="D29" s="116"/>
      <c r="E29" s="119">
        <v>30933</v>
      </c>
      <c r="F29" s="119">
        <v>30933</v>
      </c>
      <c r="G29" s="116"/>
      <c r="H29" s="116"/>
      <c r="I29" s="116"/>
      <c r="J29" s="116"/>
    </row>
    <row r="30" spans="1:10" ht="65.25" customHeight="1" x14ac:dyDescent="0.25">
      <c r="A30" s="116">
        <v>26</v>
      </c>
      <c r="B30" s="21" t="s">
        <v>1519</v>
      </c>
      <c r="C30" s="21" t="s">
        <v>1468</v>
      </c>
      <c r="D30" s="43" t="s">
        <v>2072</v>
      </c>
      <c r="E30" s="119">
        <v>34454</v>
      </c>
      <c r="F30" s="119">
        <v>34454</v>
      </c>
      <c r="G30" s="162"/>
      <c r="H30" s="116"/>
      <c r="I30" s="116"/>
      <c r="J30" s="116"/>
    </row>
    <row r="31" spans="1:10" ht="65.25" customHeight="1" x14ac:dyDescent="0.25">
      <c r="A31" s="116">
        <v>27</v>
      </c>
      <c r="B31" s="21" t="s">
        <v>1521</v>
      </c>
      <c r="C31" s="21" t="s">
        <v>1486</v>
      </c>
      <c r="D31" s="43" t="s">
        <v>2072</v>
      </c>
      <c r="E31" s="119">
        <v>22300</v>
      </c>
      <c r="F31" s="119">
        <v>22300</v>
      </c>
      <c r="G31" s="116"/>
      <c r="H31" s="116"/>
      <c r="I31" s="116"/>
      <c r="J31" s="116"/>
    </row>
    <row r="32" spans="1:10" x14ac:dyDescent="0.25">
      <c r="E32" s="129">
        <f>E5+E6+E7+E8+E9+E10+E11+E12+E13+E14+E15+E16+E17+E18+E19+E20+E21+E22+E23+E24+E25+E26+E27+E28+E29+E30+E31</f>
        <v>4370549</v>
      </c>
      <c r="F32" s="130">
        <f>F5+F6+F7+F8+F9+F10+F11+F12+F13+F14+F15+F16+F17+F18+F19+F21+F22+F20+F23+F24+F25+F27+F28+F26+F29+F30+F31</f>
        <v>4370549</v>
      </c>
    </row>
  </sheetData>
  <mergeCells count="4">
    <mergeCell ref="A1:J1"/>
    <mergeCell ref="E2:E3"/>
    <mergeCell ref="G2:G4"/>
    <mergeCell ref="J2:J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65B8-4E4D-4240-BC07-5E255EE441E1}">
  <dimension ref="A1:Z34"/>
  <sheetViews>
    <sheetView zoomScale="75" zoomScaleNormal="75" workbookViewId="0">
      <pane ySplit="4" topLeftCell="A5" activePane="bottomLeft" state="frozen"/>
      <selection activeCell="G27" sqref="G27"/>
      <selection pane="bottomLeft" activeCell="A5" sqref="A5:A26"/>
    </sheetView>
  </sheetViews>
  <sheetFormatPr defaultColWidth="16.42578125" defaultRowHeight="15" x14ac:dyDescent="0.25"/>
  <cols>
    <col min="1" max="1" width="5.42578125" style="1" customWidth="1"/>
    <col min="2" max="2" width="20.28515625" style="1" customWidth="1"/>
    <col min="3" max="3" width="28.42578125" style="1" customWidth="1"/>
    <col min="4" max="4" width="26.5703125" style="1" customWidth="1"/>
    <col min="5" max="5" width="14" style="1" customWidth="1"/>
    <col min="6" max="8" width="16.42578125" style="1"/>
    <col min="9" max="9" width="39.42578125" style="1" customWidth="1"/>
    <col min="10" max="16384" width="16.42578125" style="1"/>
  </cols>
  <sheetData>
    <row r="1" spans="1:26" ht="15" customHeight="1" x14ac:dyDescent="0.25">
      <c r="A1" s="197" t="s">
        <v>81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53"/>
      <c r="M1" s="53"/>
    </row>
    <row r="2" spans="1:26" ht="15.75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53"/>
      <c r="M2" s="53"/>
    </row>
    <row r="3" spans="1:26" ht="45" customHeight="1" x14ac:dyDescent="0.25">
      <c r="A3" s="194" t="s">
        <v>0</v>
      </c>
      <c r="B3" s="194" t="s">
        <v>1</v>
      </c>
      <c r="C3" s="194" t="s">
        <v>6</v>
      </c>
      <c r="D3" s="194" t="s">
        <v>2</v>
      </c>
      <c r="E3" s="194" t="s">
        <v>19</v>
      </c>
      <c r="F3" s="194" t="s">
        <v>7</v>
      </c>
      <c r="G3" s="194" t="s">
        <v>8</v>
      </c>
      <c r="H3" s="194" t="s">
        <v>123</v>
      </c>
      <c r="I3" s="194" t="s">
        <v>585</v>
      </c>
      <c r="J3" s="194" t="s">
        <v>12</v>
      </c>
      <c r="K3" s="194" t="s">
        <v>4</v>
      </c>
      <c r="L3" s="194" t="s">
        <v>13</v>
      </c>
      <c r="M3" s="194" t="s">
        <v>11</v>
      </c>
    </row>
    <row r="4" spans="1:26" x14ac:dyDescent="0.2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26" ht="42" customHeight="1" x14ac:dyDescent="0.25">
      <c r="A5" s="42">
        <v>1</v>
      </c>
      <c r="B5" s="41" t="s">
        <v>104</v>
      </c>
      <c r="C5" s="41" t="s">
        <v>105</v>
      </c>
      <c r="D5" s="196"/>
      <c r="E5" s="29">
        <v>41</v>
      </c>
      <c r="F5" s="34">
        <v>796</v>
      </c>
      <c r="G5" s="34">
        <v>0</v>
      </c>
      <c r="H5" s="93">
        <v>55</v>
      </c>
      <c r="I5" s="93"/>
      <c r="J5" s="29"/>
      <c r="K5" s="29"/>
      <c r="L5" s="42" t="s">
        <v>18</v>
      </c>
      <c r="M5" s="34">
        <v>796</v>
      </c>
    </row>
    <row r="6" spans="1:26" ht="30" customHeight="1" x14ac:dyDescent="0.25">
      <c r="A6" s="42">
        <v>2</v>
      </c>
      <c r="B6" s="41" t="s">
        <v>104</v>
      </c>
      <c r="C6" s="41" t="s">
        <v>106</v>
      </c>
      <c r="D6" s="196"/>
      <c r="E6" s="29">
        <v>40.5</v>
      </c>
      <c r="F6" s="34">
        <v>25860</v>
      </c>
      <c r="G6" s="34">
        <v>0</v>
      </c>
      <c r="H6" s="93">
        <v>58</v>
      </c>
      <c r="I6" s="93"/>
      <c r="J6" s="29"/>
      <c r="K6" s="29"/>
      <c r="L6" s="42" t="s">
        <v>18</v>
      </c>
      <c r="M6" s="34">
        <v>25860</v>
      </c>
    </row>
    <row r="7" spans="1:26" ht="28.5" customHeight="1" x14ac:dyDescent="0.25">
      <c r="A7" s="42">
        <v>3</v>
      </c>
      <c r="B7" s="41" t="s">
        <v>104</v>
      </c>
      <c r="C7" s="41" t="s">
        <v>107</v>
      </c>
      <c r="D7" s="196"/>
      <c r="E7" s="29">
        <v>42</v>
      </c>
      <c r="F7" s="34">
        <v>28442</v>
      </c>
      <c r="G7" s="34">
        <v>0</v>
      </c>
      <c r="H7" s="93">
        <v>62</v>
      </c>
      <c r="I7" s="93"/>
      <c r="J7" s="29"/>
      <c r="K7" s="29"/>
      <c r="L7" s="42" t="s">
        <v>18</v>
      </c>
      <c r="M7" s="34">
        <v>28442</v>
      </c>
    </row>
    <row r="8" spans="1:26" ht="30.75" customHeight="1" x14ac:dyDescent="0.25">
      <c r="A8" s="42">
        <v>4</v>
      </c>
      <c r="B8" s="41" t="s">
        <v>104</v>
      </c>
      <c r="C8" s="41" t="s">
        <v>108</v>
      </c>
      <c r="D8" s="196"/>
      <c r="E8" s="29">
        <v>30.1</v>
      </c>
      <c r="F8" s="34">
        <v>18192</v>
      </c>
      <c r="G8" s="34">
        <v>0</v>
      </c>
      <c r="H8" s="93">
        <v>63</v>
      </c>
      <c r="I8" s="93"/>
      <c r="J8" s="29"/>
      <c r="K8" s="29"/>
      <c r="L8" s="42" t="s">
        <v>18</v>
      </c>
      <c r="M8" s="34">
        <v>18192</v>
      </c>
    </row>
    <row r="9" spans="1:26" ht="28.5" customHeight="1" x14ac:dyDescent="0.25">
      <c r="A9" s="42">
        <v>5</v>
      </c>
      <c r="B9" s="41" t="s">
        <v>104</v>
      </c>
      <c r="C9" s="41" t="s">
        <v>109</v>
      </c>
      <c r="D9" s="196"/>
      <c r="E9" s="29">
        <v>42</v>
      </c>
      <c r="F9" s="34">
        <v>29435</v>
      </c>
      <c r="G9" s="34">
        <v>0</v>
      </c>
      <c r="H9" s="93">
        <v>64</v>
      </c>
      <c r="I9" s="93"/>
      <c r="J9" s="29"/>
      <c r="K9" s="29"/>
      <c r="L9" s="42" t="s">
        <v>18</v>
      </c>
      <c r="M9" s="34">
        <v>29435</v>
      </c>
    </row>
    <row r="10" spans="1:26" ht="39" customHeight="1" x14ac:dyDescent="0.25">
      <c r="A10" s="42">
        <v>6</v>
      </c>
      <c r="B10" s="41" t="s">
        <v>104</v>
      </c>
      <c r="C10" s="41" t="s">
        <v>110</v>
      </c>
      <c r="D10" s="196"/>
      <c r="E10" s="29">
        <v>49</v>
      </c>
      <c r="F10" s="34">
        <v>58567</v>
      </c>
      <c r="G10" s="34">
        <v>0</v>
      </c>
      <c r="H10" s="93">
        <v>68</v>
      </c>
      <c r="I10" s="93" t="s">
        <v>601</v>
      </c>
      <c r="J10" s="29"/>
      <c r="K10" s="29"/>
      <c r="L10" s="42" t="s">
        <v>18</v>
      </c>
      <c r="M10" s="34">
        <v>58567</v>
      </c>
    </row>
    <row r="11" spans="1:26" ht="47.25" customHeight="1" x14ac:dyDescent="0.25">
      <c r="A11" s="42">
        <v>7</v>
      </c>
      <c r="B11" s="41" t="s">
        <v>104</v>
      </c>
      <c r="C11" s="41" t="s">
        <v>111</v>
      </c>
      <c r="D11" s="196"/>
      <c r="E11" s="29">
        <v>12</v>
      </c>
      <c r="F11" s="34">
        <v>132279.84</v>
      </c>
      <c r="G11" s="34">
        <v>0</v>
      </c>
      <c r="H11" s="93">
        <v>79</v>
      </c>
      <c r="I11" s="93"/>
      <c r="J11" s="29"/>
      <c r="K11" s="29"/>
      <c r="L11" s="42" t="s">
        <v>18</v>
      </c>
      <c r="M11" s="34">
        <v>132279.84</v>
      </c>
    </row>
    <row r="12" spans="1:26" ht="38.25" customHeight="1" x14ac:dyDescent="0.25">
      <c r="A12" s="42">
        <v>8</v>
      </c>
      <c r="B12" s="41" t="s">
        <v>104</v>
      </c>
      <c r="C12" s="41" t="s">
        <v>112</v>
      </c>
      <c r="D12" s="196"/>
      <c r="E12" s="29">
        <v>68</v>
      </c>
      <c r="F12" s="34">
        <v>373424.48</v>
      </c>
      <c r="G12" s="34">
        <v>0</v>
      </c>
      <c r="H12" s="93">
        <v>81</v>
      </c>
      <c r="I12" s="93"/>
      <c r="J12" s="29"/>
      <c r="K12" s="29"/>
      <c r="L12" s="42" t="s">
        <v>18</v>
      </c>
      <c r="M12" s="34">
        <v>373424.48</v>
      </c>
    </row>
    <row r="13" spans="1:26" ht="31.5" customHeight="1" x14ac:dyDescent="0.25">
      <c r="A13" s="42">
        <v>9</v>
      </c>
      <c r="B13" s="41" t="s">
        <v>104</v>
      </c>
      <c r="C13" s="41" t="s">
        <v>113</v>
      </c>
      <c r="D13" s="196"/>
      <c r="E13" s="29">
        <v>42</v>
      </c>
      <c r="F13" s="34">
        <v>241061.92</v>
      </c>
      <c r="G13" s="34">
        <v>0</v>
      </c>
      <c r="H13" s="93">
        <v>82</v>
      </c>
      <c r="I13" s="93"/>
      <c r="J13" s="29"/>
      <c r="K13" s="29"/>
      <c r="L13" s="42" t="s">
        <v>18</v>
      </c>
      <c r="M13" s="34">
        <v>241061.92</v>
      </c>
    </row>
    <row r="14" spans="1:26" ht="31.5" x14ac:dyDescent="0.25">
      <c r="A14" s="42">
        <v>10</v>
      </c>
      <c r="B14" s="41" t="s">
        <v>104</v>
      </c>
      <c r="C14" s="41" t="s">
        <v>114</v>
      </c>
      <c r="D14" s="196"/>
      <c r="E14" s="29">
        <v>42</v>
      </c>
      <c r="F14" s="34">
        <v>238404.32</v>
      </c>
      <c r="G14" s="34">
        <v>0</v>
      </c>
      <c r="H14" s="93">
        <v>83</v>
      </c>
      <c r="I14" s="93"/>
      <c r="J14" s="29"/>
      <c r="K14" s="29"/>
      <c r="L14" s="42" t="s">
        <v>18</v>
      </c>
      <c r="M14" s="34">
        <v>238404.32</v>
      </c>
    </row>
    <row r="15" spans="1:26" ht="36" customHeight="1" x14ac:dyDescent="0.25">
      <c r="A15" s="42">
        <v>11</v>
      </c>
      <c r="B15" s="41" t="s">
        <v>104</v>
      </c>
      <c r="C15" s="41" t="s">
        <v>115</v>
      </c>
      <c r="D15" s="196"/>
      <c r="E15" s="29">
        <v>42</v>
      </c>
      <c r="F15" s="34">
        <v>295741.59999999998</v>
      </c>
      <c r="G15" s="34">
        <v>0</v>
      </c>
      <c r="H15" s="93">
        <v>84</v>
      </c>
      <c r="I15" s="93"/>
      <c r="J15" s="29"/>
      <c r="K15" s="29"/>
      <c r="L15" s="42" t="s">
        <v>18</v>
      </c>
      <c r="M15" s="34">
        <v>295741.59999999998</v>
      </c>
    </row>
    <row r="16" spans="1:26" s="12" customFormat="1" ht="39.75" customHeight="1" x14ac:dyDescent="0.25">
      <c r="A16" s="42">
        <v>12</v>
      </c>
      <c r="B16" s="41" t="s">
        <v>104</v>
      </c>
      <c r="C16" s="41" t="s">
        <v>116</v>
      </c>
      <c r="D16" s="196"/>
      <c r="E16" s="59">
        <v>42</v>
      </c>
      <c r="F16" s="59">
        <v>241061.92</v>
      </c>
      <c r="G16" s="59">
        <v>0</v>
      </c>
      <c r="H16" s="94">
        <v>85</v>
      </c>
      <c r="I16" s="94"/>
      <c r="J16" s="59"/>
      <c r="K16" s="59"/>
      <c r="L16" s="42" t="s">
        <v>18</v>
      </c>
      <c r="M16" s="59">
        <v>241061.92</v>
      </c>
      <c r="N16" s="13"/>
      <c r="O16" s="1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13" ht="48" customHeight="1" x14ac:dyDescent="0.25">
      <c r="A17" s="42">
        <v>13</v>
      </c>
      <c r="B17" s="41" t="s">
        <v>104</v>
      </c>
      <c r="C17" s="41" t="s">
        <v>117</v>
      </c>
      <c r="D17" s="196"/>
      <c r="E17" s="29">
        <v>42</v>
      </c>
      <c r="F17" s="34">
        <v>132279.84</v>
      </c>
      <c r="G17" s="34">
        <v>0</v>
      </c>
      <c r="H17" s="93">
        <v>86</v>
      </c>
      <c r="I17" s="93"/>
      <c r="J17" s="29"/>
      <c r="K17" s="29"/>
      <c r="L17" s="42" t="s">
        <v>18</v>
      </c>
      <c r="M17" s="34">
        <v>132279.84</v>
      </c>
    </row>
    <row r="18" spans="1:13" ht="35.25" customHeight="1" x14ac:dyDescent="0.25">
      <c r="A18" s="42">
        <v>14</v>
      </c>
      <c r="B18" s="41" t="s">
        <v>104</v>
      </c>
      <c r="C18" s="41" t="s">
        <v>118</v>
      </c>
      <c r="D18" s="196"/>
      <c r="E18" s="29">
        <v>42</v>
      </c>
      <c r="F18" s="29">
        <v>187376.64000000001</v>
      </c>
      <c r="G18" s="29">
        <v>0</v>
      </c>
      <c r="H18" s="93">
        <v>87</v>
      </c>
      <c r="I18" s="93"/>
      <c r="J18" s="29"/>
      <c r="K18" s="29"/>
      <c r="L18" s="42" t="s">
        <v>18</v>
      </c>
      <c r="M18" s="29">
        <v>187376.64000000001</v>
      </c>
    </row>
    <row r="19" spans="1:13" ht="39" customHeight="1" x14ac:dyDescent="0.25">
      <c r="A19" s="42">
        <v>15</v>
      </c>
      <c r="B19" s="41" t="s">
        <v>104</v>
      </c>
      <c r="C19" s="41" t="s">
        <v>119</v>
      </c>
      <c r="D19" s="196"/>
      <c r="E19" s="74">
        <v>42</v>
      </c>
      <c r="F19" s="75">
        <v>238399.04</v>
      </c>
      <c r="G19" s="75">
        <v>0</v>
      </c>
      <c r="H19" s="95">
        <v>88</v>
      </c>
      <c r="I19" s="95"/>
      <c r="J19" s="29"/>
      <c r="K19" s="29"/>
      <c r="L19" s="42" t="s">
        <v>18</v>
      </c>
      <c r="M19" s="75">
        <v>238399.04</v>
      </c>
    </row>
    <row r="20" spans="1:13" ht="37.5" customHeight="1" x14ac:dyDescent="0.25">
      <c r="A20" s="42">
        <v>16</v>
      </c>
      <c r="B20" s="41" t="s">
        <v>104</v>
      </c>
      <c r="C20" s="41" t="s">
        <v>120</v>
      </c>
      <c r="D20" s="196"/>
      <c r="E20" s="74">
        <v>43.7</v>
      </c>
      <c r="F20" s="75">
        <v>324192</v>
      </c>
      <c r="G20" s="75">
        <v>0</v>
      </c>
      <c r="H20" s="95">
        <v>89</v>
      </c>
      <c r="I20" s="95" t="s">
        <v>602</v>
      </c>
      <c r="J20" s="29"/>
      <c r="K20" s="29"/>
      <c r="L20" s="42" t="s">
        <v>18</v>
      </c>
      <c r="M20" s="75">
        <v>324192</v>
      </c>
    </row>
    <row r="21" spans="1:13" ht="43.5" customHeight="1" x14ac:dyDescent="0.25">
      <c r="A21" s="42">
        <v>17</v>
      </c>
      <c r="B21" s="41" t="s">
        <v>104</v>
      </c>
      <c r="C21" s="41" t="s">
        <v>121</v>
      </c>
      <c r="D21" s="196"/>
      <c r="E21" s="76">
        <v>59</v>
      </c>
      <c r="F21" s="56">
        <v>624527.19999999995</v>
      </c>
      <c r="G21" s="56">
        <v>0</v>
      </c>
      <c r="H21" s="96">
        <v>93</v>
      </c>
      <c r="I21" s="96"/>
      <c r="J21" s="56"/>
      <c r="K21" s="56"/>
      <c r="L21" s="42" t="s">
        <v>18</v>
      </c>
      <c r="M21" s="56">
        <v>624527.19999999995</v>
      </c>
    </row>
    <row r="22" spans="1:13" ht="40.5" customHeight="1" x14ac:dyDescent="0.25">
      <c r="A22" s="42">
        <v>18</v>
      </c>
      <c r="B22" s="41" t="s">
        <v>104</v>
      </c>
      <c r="C22" s="41" t="s">
        <v>122</v>
      </c>
      <c r="D22" s="196"/>
      <c r="E22" s="76">
        <v>51.8</v>
      </c>
      <c r="F22" s="56">
        <v>324192</v>
      </c>
      <c r="G22" s="56">
        <v>0</v>
      </c>
      <c r="H22" s="96">
        <v>94</v>
      </c>
      <c r="I22" s="96" t="s">
        <v>603</v>
      </c>
      <c r="J22" s="56"/>
      <c r="K22" s="56"/>
      <c r="L22" s="42" t="s">
        <v>18</v>
      </c>
      <c r="M22" s="56">
        <f>F22</f>
        <v>324192</v>
      </c>
    </row>
    <row r="23" spans="1:13" ht="15.75" x14ac:dyDescent="0.25">
      <c r="A23" s="42">
        <v>19</v>
      </c>
      <c r="B23" s="29"/>
      <c r="C23" s="29"/>
      <c r="D23" s="17"/>
      <c r="E23" s="17">
        <f>SUM(E5:E22)</f>
        <v>773.1</v>
      </c>
      <c r="F23" s="34">
        <f>SUM(F5:F22)</f>
        <v>3514232.8</v>
      </c>
      <c r="G23" s="34">
        <f>SUM(G5:G22)</f>
        <v>0</v>
      </c>
      <c r="H23" s="29"/>
      <c r="I23" s="29"/>
      <c r="J23" s="29"/>
      <c r="K23" s="29"/>
      <c r="L23" s="29"/>
      <c r="M23" s="34">
        <f>SUM(M5:M22)</f>
        <v>3514232.8</v>
      </c>
    </row>
    <row r="24" spans="1:13" ht="15.75" x14ac:dyDescent="0.25">
      <c r="A24" s="42">
        <v>20</v>
      </c>
      <c r="B24" s="29"/>
      <c r="C24" s="29"/>
      <c r="D24" s="18"/>
      <c r="E24" s="18"/>
      <c r="F24" s="29"/>
      <c r="G24" s="29"/>
      <c r="H24" s="29"/>
      <c r="I24" s="29"/>
      <c r="J24" s="29"/>
      <c r="K24" s="29"/>
      <c r="L24" s="29"/>
      <c r="M24" s="29"/>
    </row>
    <row r="25" spans="1:13" ht="15.75" x14ac:dyDescent="0.25">
      <c r="A25" s="42">
        <v>21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15.75" x14ac:dyDescent="0.25">
      <c r="A26" s="42">
        <v>22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3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3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</sheetData>
  <mergeCells count="15">
    <mergeCell ref="L3:L4"/>
    <mergeCell ref="M3:M4"/>
    <mergeCell ref="D5:D22"/>
    <mergeCell ref="A1:K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I3:I4"/>
  </mergeCells>
  <pageMargins left="0.39370078740157483" right="0.39370078740157483" top="0.39370078740157483" bottom="0.39370078740157483" header="0" footer="0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B2F1-FD74-4FDF-B828-C5FCF78B37FC}">
  <dimension ref="A1:N166"/>
  <sheetViews>
    <sheetView zoomScale="75" zoomScaleNormal="75" workbookViewId="0">
      <pane ySplit="4" topLeftCell="A101" activePane="bottomLeft" state="frozen"/>
      <selection activeCell="C34" sqref="C34"/>
      <selection pane="bottomLeft" activeCell="A5" sqref="A5:A106"/>
    </sheetView>
  </sheetViews>
  <sheetFormatPr defaultColWidth="16.42578125" defaultRowHeight="15" x14ac:dyDescent="0.25"/>
  <cols>
    <col min="1" max="1" width="5.42578125" style="1" customWidth="1"/>
    <col min="2" max="2" width="20.28515625" style="1" customWidth="1"/>
    <col min="3" max="3" width="28.42578125" style="1" customWidth="1"/>
    <col min="4" max="4" width="26.5703125" style="1" customWidth="1"/>
    <col min="5" max="5" width="14" style="1" customWidth="1"/>
    <col min="6" max="8" width="16.42578125" style="1"/>
    <col min="9" max="9" width="38.140625" style="1" customWidth="1"/>
    <col min="10" max="16384" width="16.42578125" style="1"/>
  </cols>
  <sheetData>
    <row r="1" spans="1:14" ht="15" customHeight="1" x14ac:dyDescent="0.25">
      <c r="A1" s="197" t="s">
        <v>81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53"/>
      <c r="M1" s="53"/>
      <c r="N1" s="53"/>
    </row>
    <row r="2" spans="1:14" ht="15.75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53"/>
      <c r="M2" s="53"/>
      <c r="N2" s="53"/>
    </row>
    <row r="3" spans="1:14" ht="45" customHeight="1" x14ac:dyDescent="0.25">
      <c r="A3" s="194" t="s">
        <v>0</v>
      </c>
      <c r="B3" s="194" t="s">
        <v>1</v>
      </c>
      <c r="C3" s="194" t="s">
        <v>6</v>
      </c>
      <c r="D3" s="194" t="s">
        <v>2</v>
      </c>
      <c r="E3" s="194" t="s">
        <v>19</v>
      </c>
      <c r="F3" s="194" t="s">
        <v>7</v>
      </c>
      <c r="G3" s="194" t="s">
        <v>8</v>
      </c>
      <c r="H3" s="194" t="s">
        <v>123</v>
      </c>
      <c r="I3" s="194" t="s">
        <v>585</v>
      </c>
      <c r="J3" s="194" t="s">
        <v>12</v>
      </c>
      <c r="K3" s="194" t="s">
        <v>4</v>
      </c>
      <c r="L3" s="194" t="s">
        <v>13</v>
      </c>
      <c r="M3" s="194" t="s">
        <v>11</v>
      </c>
      <c r="N3" s="53"/>
    </row>
    <row r="4" spans="1:14" ht="15.75" x14ac:dyDescent="0.2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53"/>
    </row>
    <row r="5" spans="1:14" ht="33.75" customHeight="1" x14ac:dyDescent="0.25">
      <c r="A5" s="42">
        <v>1</v>
      </c>
      <c r="B5" s="41" t="s">
        <v>91</v>
      </c>
      <c r="C5" s="41" t="s">
        <v>158</v>
      </c>
      <c r="D5" s="194" t="s">
        <v>157</v>
      </c>
      <c r="E5" s="42">
        <v>42</v>
      </c>
      <c r="F5" s="73">
        <v>60099</v>
      </c>
      <c r="G5" s="73">
        <v>0</v>
      </c>
      <c r="H5" s="92" t="s">
        <v>159</v>
      </c>
      <c r="I5" s="93"/>
      <c r="J5" s="53"/>
      <c r="K5" s="42"/>
      <c r="L5" s="42" t="s">
        <v>18</v>
      </c>
      <c r="M5" s="73">
        <f t="shared" ref="M5:M31" si="0">F5</f>
        <v>60099</v>
      </c>
      <c r="N5" s="53"/>
    </row>
    <row r="6" spans="1:14" ht="42" customHeight="1" x14ac:dyDescent="0.25">
      <c r="A6" s="192">
        <v>2</v>
      </c>
      <c r="B6" s="41" t="s">
        <v>91</v>
      </c>
      <c r="C6" s="41" t="s">
        <v>160</v>
      </c>
      <c r="D6" s="196"/>
      <c r="E6" s="29">
        <v>44.8</v>
      </c>
      <c r="F6" s="34">
        <v>128313</v>
      </c>
      <c r="G6" s="34">
        <v>82638</v>
      </c>
      <c r="H6" s="93" t="s">
        <v>162</v>
      </c>
      <c r="I6" s="93" t="s">
        <v>604</v>
      </c>
      <c r="J6" s="29"/>
      <c r="K6" s="29"/>
      <c r="L6" s="42" t="s">
        <v>18</v>
      </c>
      <c r="M6" s="34">
        <f t="shared" si="0"/>
        <v>128313</v>
      </c>
      <c r="N6" s="53"/>
    </row>
    <row r="7" spans="1:14" ht="35.25" customHeight="1" x14ac:dyDescent="0.25">
      <c r="A7" s="192">
        <v>3</v>
      </c>
      <c r="B7" s="41" t="s">
        <v>91</v>
      </c>
      <c r="C7" s="41" t="s">
        <v>161</v>
      </c>
      <c r="D7" s="196"/>
      <c r="E7" s="29">
        <v>35.9</v>
      </c>
      <c r="F7" s="34">
        <v>62994</v>
      </c>
      <c r="G7" s="34">
        <v>40539</v>
      </c>
      <c r="H7" s="93" t="s">
        <v>163</v>
      </c>
      <c r="I7" s="93" t="s">
        <v>605</v>
      </c>
      <c r="J7" s="29"/>
      <c r="K7" s="29"/>
      <c r="L7" s="42" t="s">
        <v>18</v>
      </c>
      <c r="M7" s="34">
        <f t="shared" si="0"/>
        <v>62994</v>
      </c>
      <c r="N7" s="53"/>
    </row>
    <row r="8" spans="1:14" ht="30" customHeight="1" x14ac:dyDescent="0.25">
      <c r="A8" s="192">
        <v>4</v>
      </c>
      <c r="B8" s="41" t="s">
        <v>91</v>
      </c>
      <c r="C8" s="41" t="s">
        <v>164</v>
      </c>
      <c r="D8" s="196"/>
      <c r="E8" s="29">
        <v>40.1</v>
      </c>
      <c r="F8" s="34">
        <v>34009</v>
      </c>
      <c r="G8" s="34">
        <v>22635</v>
      </c>
      <c r="H8" s="93" t="s">
        <v>165</v>
      </c>
      <c r="I8" s="93" t="s">
        <v>606</v>
      </c>
      <c r="J8" s="29"/>
      <c r="K8" s="29"/>
      <c r="L8" s="42" t="s">
        <v>18</v>
      </c>
      <c r="M8" s="34">
        <f t="shared" si="0"/>
        <v>34009</v>
      </c>
      <c r="N8" s="53"/>
    </row>
    <row r="9" spans="1:14" ht="28.5" customHeight="1" x14ac:dyDescent="0.25">
      <c r="A9" s="192">
        <v>5</v>
      </c>
      <c r="B9" s="41" t="s">
        <v>91</v>
      </c>
      <c r="C9" s="41" t="s">
        <v>166</v>
      </c>
      <c r="D9" s="196"/>
      <c r="E9" s="29">
        <v>43.3</v>
      </c>
      <c r="F9" s="34">
        <v>34009</v>
      </c>
      <c r="G9" s="34">
        <v>22635</v>
      </c>
      <c r="H9" s="93" t="s">
        <v>167</v>
      </c>
      <c r="I9" s="93" t="s">
        <v>607</v>
      </c>
      <c r="J9" s="29"/>
      <c r="K9" s="29"/>
      <c r="L9" s="42" t="s">
        <v>18</v>
      </c>
      <c r="M9" s="34">
        <f t="shared" si="0"/>
        <v>34009</v>
      </c>
      <c r="N9" s="53"/>
    </row>
    <row r="10" spans="1:14" ht="30.75" customHeight="1" x14ac:dyDescent="0.25">
      <c r="A10" s="192">
        <v>6</v>
      </c>
      <c r="B10" s="41" t="s">
        <v>91</v>
      </c>
      <c r="C10" s="41" t="s">
        <v>168</v>
      </c>
      <c r="D10" s="196"/>
      <c r="E10" s="29">
        <v>41</v>
      </c>
      <c r="F10" s="34">
        <v>28255</v>
      </c>
      <c r="G10" s="34">
        <v>21794</v>
      </c>
      <c r="H10" s="93" t="s">
        <v>169</v>
      </c>
      <c r="I10" s="93" t="s">
        <v>1036</v>
      </c>
      <c r="J10" s="29"/>
      <c r="K10" s="29"/>
      <c r="L10" s="42" t="s">
        <v>18</v>
      </c>
      <c r="M10" s="34">
        <f t="shared" si="0"/>
        <v>28255</v>
      </c>
      <c r="N10" s="53" t="s">
        <v>411</v>
      </c>
    </row>
    <row r="11" spans="1:14" ht="28.5" customHeight="1" x14ac:dyDescent="0.25">
      <c r="A11" s="192">
        <v>7</v>
      </c>
      <c r="B11" s="41" t="s">
        <v>91</v>
      </c>
      <c r="C11" s="41" t="s">
        <v>170</v>
      </c>
      <c r="D11" s="196"/>
      <c r="E11" s="29">
        <v>37.5</v>
      </c>
      <c r="F11" s="34">
        <v>84037</v>
      </c>
      <c r="G11" s="34">
        <v>66950</v>
      </c>
      <c r="H11" s="93" t="s">
        <v>171</v>
      </c>
      <c r="I11" s="93" t="s">
        <v>608</v>
      </c>
      <c r="J11" s="29"/>
      <c r="K11" s="29"/>
      <c r="L11" s="42" t="s">
        <v>18</v>
      </c>
      <c r="M11" s="34">
        <f t="shared" si="0"/>
        <v>84037</v>
      </c>
      <c r="N11" s="53"/>
    </row>
    <row r="12" spans="1:14" ht="30" customHeight="1" x14ac:dyDescent="0.25">
      <c r="A12" s="192">
        <v>8</v>
      </c>
      <c r="B12" s="41" t="s">
        <v>91</v>
      </c>
      <c r="C12" s="41" t="s">
        <v>172</v>
      </c>
      <c r="D12" s="196"/>
      <c r="E12" s="29">
        <v>56.8</v>
      </c>
      <c r="F12" s="29">
        <v>127426</v>
      </c>
      <c r="G12" s="29">
        <v>101355</v>
      </c>
      <c r="H12" s="93" t="s">
        <v>173</v>
      </c>
      <c r="I12" s="93" t="s">
        <v>609</v>
      </c>
      <c r="J12" s="29"/>
      <c r="K12" s="29"/>
      <c r="L12" s="42" t="s">
        <v>18</v>
      </c>
      <c r="M12" s="29">
        <f t="shared" si="0"/>
        <v>127426</v>
      </c>
      <c r="N12" s="53"/>
    </row>
    <row r="13" spans="1:14" ht="35.25" customHeight="1" x14ac:dyDescent="0.25">
      <c r="A13" s="192">
        <v>9</v>
      </c>
      <c r="B13" s="41" t="s">
        <v>91</v>
      </c>
      <c r="C13" s="41" t="s">
        <v>174</v>
      </c>
      <c r="D13" s="196"/>
      <c r="E13" s="29">
        <v>59.2</v>
      </c>
      <c r="F13" s="29">
        <v>175372</v>
      </c>
      <c r="G13" s="29">
        <v>148471</v>
      </c>
      <c r="H13" s="93" t="s">
        <v>176</v>
      </c>
      <c r="I13" s="93" t="s">
        <v>610</v>
      </c>
      <c r="J13" s="29"/>
      <c r="K13" s="29"/>
      <c r="L13" s="42" t="s">
        <v>18</v>
      </c>
      <c r="M13" s="29">
        <f t="shared" si="0"/>
        <v>175372</v>
      </c>
      <c r="N13" s="53"/>
    </row>
    <row r="14" spans="1:14" ht="47.25" customHeight="1" x14ac:dyDescent="0.25">
      <c r="A14" s="192">
        <v>10</v>
      </c>
      <c r="B14" s="41" t="s">
        <v>91</v>
      </c>
      <c r="C14" s="41" t="s">
        <v>175</v>
      </c>
      <c r="D14" s="196"/>
      <c r="E14" s="29">
        <v>60.3</v>
      </c>
      <c r="F14" s="29">
        <v>175372</v>
      </c>
      <c r="G14" s="29">
        <v>148471</v>
      </c>
      <c r="H14" s="93" t="s">
        <v>177</v>
      </c>
      <c r="I14" s="93" t="s">
        <v>611</v>
      </c>
      <c r="J14" s="29"/>
      <c r="K14" s="29"/>
      <c r="L14" s="42" t="s">
        <v>18</v>
      </c>
      <c r="M14" s="29">
        <f t="shared" si="0"/>
        <v>175372</v>
      </c>
      <c r="N14" s="53"/>
    </row>
    <row r="15" spans="1:14" ht="38.25" customHeight="1" x14ac:dyDescent="0.25">
      <c r="A15" s="192">
        <v>11</v>
      </c>
      <c r="B15" s="41" t="s">
        <v>91</v>
      </c>
      <c r="C15" s="41" t="s">
        <v>178</v>
      </c>
      <c r="D15" s="196"/>
      <c r="E15" s="29">
        <v>60.7</v>
      </c>
      <c r="F15" s="29">
        <v>175372</v>
      </c>
      <c r="G15" s="29">
        <v>148471</v>
      </c>
      <c r="H15" s="93" t="s">
        <v>179</v>
      </c>
      <c r="I15" s="93" t="s">
        <v>612</v>
      </c>
      <c r="J15" s="29"/>
      <c r="K15" s="29"/>
      <c r="L15" s="42" t="s">
        <v>18</v>
      </c>
      <c r="M15" s="29">
        <f t="shared" si="0"/>
        <v>175372</v>
      </c>
      <c r="N15" s="53"/>
    </row>
    <row r="16" spans="1:14" ht="38.25" customHeight="1" x14ac:dyDescent="0.25">
      <c r="A16" s="192">
        <v>12</v>
      </c>
      <c r="B16" s="41" t="s">
        <v>91</v>
      </c>
      <c r="C16" s="41" t="s">
        <v>180</v>
      </c>
      <c r="D16" s="196"/>
      <c r="E16" s="29">
        <v>39.9</v>
      </c>
      <c r="F16" s="34">
        <v>55913</v>
      </c>
      <c r="G16" s="34">
        <v>39556</v>
      </c>
      <c r="H16" s="93" t="s">
        <v>181</v>
      </c>
      <c r="I16" s="93" t="s">
        <v>613</v>
      </c>
      <c r="J16" s="29"/>
      <c r="K16" s="29"/>
      <c r="L16" s="42" t="s">
        <v>18</v>
      </c>
      <c r="M16" s="34">
        <f t="shared" si="0"/>
        <v>55913</v>
      </c>
      <c r="N16" s="53"/>
    </row>
    <row r="17" spans="1:14" ht="36" customHeight="1" x14ac:dyDescent="0.25">
      <c r="A17" s="192">
        <v>13</v>
      </c>
      <c r="B17" s="41" t="s">
        <v>91</v>
      </c>
      <c r="C17" s="41" t="s">
        <v>182</v>
      </c>
      <c r="D17" s="196"/>
      <c r="E17" s="29">
        <v>23.9</v>
      </c>
      <c r="F17" s="34">
        <v>55913</v>
      </c>
      <c r="G17" s="34">
        <v>39556</v>
      </c>
      <c r="H17" s="93" t="s">
        <v>183</v>
      </c>
      <c r="I17" s="93" t="s">
        <v>614</v>
      </c>
      <c r="J17" s="29"/>
      <c r="K17" s="29"/>
      <c r="L17" s="42" t="s">
        <v>18</v>
      </c>
      <c r="M17" s="34">
        <f t="shared" si="0"/>
        <v>55913</v>
      </c>
      <c r="N17" s="53"/>
    </row>
    <row r="18" spans="1:14" ht="35.25" customHeight="1" x14ac:dyDescent="0.25">
      <c r="A18" s="192">
        <v>14</v>
      </c>
      <c r="B18" s="41" t="s">
        <v>91</v>
      </c>
      <c r="C18" s="41" t="s">
        <v>184</v>
      </c>
      <c r="D18" s="196"/>
      <c r="E18" s="29">
        <v>82.8</v>
      </c>
      <c r="F18" s="29">
        <v>31824</v>
      </c>
      <c r="G18" s="29">
        <v>19163</v>
      </c>
      <c r="H18" s="93" t="s">
        <v>185</v>
      </c>
      <c r="I18" s="93"/>
      <c r="J18" s="29"/>
      <c r="K18" s="29"/>
      <c r="L18" s="42" t="s">
        <v>18</v>
      </c>
      <c r="M18" s="29">
        <f t="shared" si="0"/>
        <v>31824</v>
      </c>
      <c r="N18" s="53"/>
    </row>
    <row r="19" spans="1:14" ht="39" customHeight="1" x14ac:dyDescent="0.25">
      <c r="A19" s="192">
        <v>15</v>
      </c>
      <c r="B19" s="41" t="s">
        <v>91</v>
      </c>
      <c r="C19" s="41" t="s">
        <v>186</v>
      </c>
      <c r="D19" s="196"/>
      <c r="E19" s="74">
        <v>36</v>
      </c>
      <c r="F19" s="29">
        <v>20650</v>
      </c>
      <c r="G19" s="29">
        <v>18296</v>
      </c>
      <c r="H19" s="95" t="s">
        <v>188</v>
      </c>
      <c r="I19" s="95" t="s">
        <v>615</v>
      </c>
      <c r="J19" s="29"/>
      <c r="K19" s="29"/>
      <c r="L19" s="42" t="s">
        <v>18</v>
      </c>
      <c r="M19" s="29">
        <f t="shared" si="0"/>
        <v>20650</v>
      </c>
      <c r="N19" s="53"/>
    </row>
    <row r="20" spans="1:14" ht="37.5" customHeight="1" x14ac:dyDescent="0.25">
      <c r="A20" s="192">
        <v>16</v>
      </c>
      <c r="B20" s="41" t="s">
        <v>91</v>
      </c>
      <c r="C20" s="41" t="s">
        <v>187</v>
      </c>
      <c r="D20" s="196"/>
      <c r="E20" s="74">
        <v>39.799999999999997</v>
      </c>
      <c r="F20" s="29">
        <v>22986</v>
      </c>
      <c r="G20" s="29">
        <v>18296</v>
      </c>
      <c r="H20" s="95" t="s">
        <v>189</v>
      </c>
      <c r="I20" s="95" t="s">
        <v>616</v>
      </c>
      <c r="J20" s="29"/>
      <c r="K20" s="29"/>
      <c r="L20" s="42" t="s">
        <v>18</v>
      </c>
      <c r="M20" s="29">
        <f t="shared" si="0"/>
        <v>22986</v>
      </c>
      <c r="N20" s="53"/>
    </row>
    <row r="21" spans="1:14" ht="33.75" customHeight="1" x14ac:dyDescent="0.25">
      <c r="A21" s="192">
        <v>17</v>
      </c>
      <c r="B21" s="41" t="s">
        <v>91</v>
      </c>
      <c r="C21" s="41" t="s">
        <v>190</v>
      </c>
      <c r="D21" s="196"/>
      <c r="E21" s="74">
        <v>63.1</v>
      </c>
      <c r="F21" s="29">
        <v>36122</v>
      </c>
      <c r="G21" s="29">
        <v>28714</v>
      </c>
      <c r="H21" s="95" t="s">
        <v>191</v>
      </c>
      <c r="I21" s="95" t="s">
        <v>617</v>
      </c>
      <c r="J21" s="29"/>
      <c r="K21" s="29"/>
      <c r="L21" s="42" t="s">
        <v>18</v>
      </c>
      <c r="M21" s="29">
        <f t="shared" si="0"/>
        <v>36122</v>
      </c>
      <c r="N21" s="53"/>
    </row>
    <row r="22" spans="1:14" ht="39.75" customHeight="1" x14ac:dyDescent="0.25">
      <c r="A22" s="192">
        <v>18</v>
      </c>
      <c r="B22" s="41" t="s">
        <v>91</v>
      </c>
      <c r="C22" s="41" t="s">
        <v>192</v>
      </c>
      <c r="D22" s="196"/>
      <c r="E22" s="74">
        <v>36.4</v>
      </c>
      <c r="F22" s="29">
        <v>22669</v>
      </c>
      <c r="G22" s="29">
        <v>18229</v>
      </c>
      <c r="H22" s="95" t="s">
        <v>193</v>
      </c>
      <c r="I22" s="95" t="s">
        <v>618</v>
      </c>
      <c r="J22" s="56"/>
      <c r="K22" s="56"/>
      <c r="L22" s="42" t="s">
        <v>18</v>
      </c>
      <c r="M22" s="29">
        <f t="shared" si="0"/>
        <v>22669</v>
      </c>
      <c r="N22" s="53"/>
    </row>
    <row r="23" spans="1:14" ht="40.5" customHeight="1" x14ac:dyDescent="0.25">
      <c r="A23" s="192">
        <v>19</v>
      </c>
      <c r="B23" s="41" t="s">
        <v>91</v>
      </c>
      <c r="C23" s="41" t="s">
        <v>194</v>
      </c>
      <c r="D23" s="196"/>
      <c r="E23" s="74">
        <v>38.299999999999997</v>
      </c>
      <c r="F23" s="29">
        <v>17938</v>
      </c>
      <c r="G23" s="29">
        <v>13828</v>
      </c>
      <c r="H23" s="95" t="s">
        <v>196</v>
      </c>
      <c r="I23" s="95" t="s">
        <v>619</v>
      </c>
      <c r="J23" s="29"/>
      <c r="K23" s="29"/>
      <c r="L23" s="42" t="s">
        <v>18</v>
      </c>
      <c r="M23" s="29">
        <f t="shared" si="0"/>
        <v>17938</v>
      </c>
      <c r="N23" s="53"/>
    </row>
    <row r="24" spans="1:14" ht="31.5" x14ac:dyDescent="0.25">
      <c r="A24" s="192">
        <v>20</v>
      </c>
      <c r="B24" s="41" t="s">
        <v>91</v>
      </c>
      <c r="C24" s="41" t="s">
        <v>195</v>
      </c>
      <c r="D24" s="196"/>
      <c r="E24" s="21">
        <v>45.8</v>
      </c>
      <c r="F24" s="34">
        <v>25435</v>
      </c>
      <c r="G24" s="34">
        <v>19785</v>
      </c>
      <c r="H24" s="29" t="s">
        <v>197</v>
      </c>
      <c r="I24" s="29" t="s">
        <v>620</v>
      </c>
      <c r="J24" s="29"/>
      <c r="K24" s="29"/>
      <c r="L24" s="42" t="s">
        <v>18</v>
      </c>
      <c r="M24" s="34">
        <f t="shared" si="0"/>
        <v>25435</v>
      </c>
      <c r="N24" s="53"/>
    </row>
    <row r="25" spans="1:14" ht="31.5" x14ac:dyDescent="0.25">
      <c r="A25" s="192">
        <v>21</v>
      </c>
      <c r="B25" s="41" t="s">
        <v>91</v>
      </c>
      <c r="C25" s="41" t="s">
        <v>198</v>
      </c>
      <c r="D25" s="196"/>
      <c r="E25" s="29">
        <v>43.6</v>
      </c>
      <c r="F25" s="29">
        <v>22951</v>
      </c>
      <c r="G25" s="29">
        <v>18279</v>
      </c>
      <c r="H25" s="29" t="s">
        <v>200</v>
      </c>
      <c r="I25" s="29" t="s">
        <v>1665</v>
      </c>
      <c r="J25" s="29"/>
      <c r="K25" s="29"/>
      <c r="L25" s="29" t="s">
        <v>18</v>
      </c>
      <c r="M25" s="29">
        <f t="shared" si="0"/>
        <v>22951</v>
      </c>
      <c r="N25" s="53"/>
    </row>
    <row r="26" spans="1:14" ht="31.5" x14ac:dyDescent="0.25">
      <c r="A26" s="192">
        <v>22</v>
      </c>
      <c r="B26" s="41" t="s">
        <v>91</v>
      </c>
      <c r="C26" s="41" t="s">
        <v>199</v>
      </c>
      <c r="D26" s="196"/>
      <c r="E26" s="29">
        <v>36.299999999999997</v>
      </c>
      <c r="F26" s="29">
        <v>39901</v>
      </c>
      <c r="G26" s="29">
        <v>31875</v>
      </c>
      <c r="H26" s="29" t="s">
        <v>201</v>
      </c>
      <c r="I26" s="29" t="s">
        <v>621</v>
      </c>
      <c r="J26" s="29"/>
      <c r="K26" s="29"/>
      <c r="L26" s="29" t="s">
        <v>18</v>
      </c>
      <c r="M26" s="29">
        <f t="shared" si="0"/>
        <v>39901</v>
      </c>
      <c r="N26" s="53"/>
    </row>
    <row r="27" spans="1:14" ht="31.5" x14ac:dyDescent="0.25">
      <c r="A27" s="192">
        <v>23</v>
      </c>
      <c r="B27" s="41" t="s">
        <v>91</v>
      </c>
      <c r="C27" s="41" t="s">
        <v>202</v>
      </c>
      <c r="D27" s="196"/>
      <c r="E27" s="29">
        <v>56.5</v>
      </c>
      <c r="F27" s="29">
        <v>39901</v>
      </c>
      <c r="G27" s="29">
        <v>31875</v>
      </c>
      <c r="H27" s="29" t="s">
        <v>203</v>
      </c>
      <c r="I27" s="29" t="s">
        <v>622</v>
      </c>
      <c r="J27" s="29"/>
      <c r="K27" s="29"/>
      <c r="L27" s="29" t="s">
        <v>18</v>
      </c>
      <c r="M27" s="29">
        <f t="shared" si="0"/>
        <v>39901</v>
      </c>
      <c r="N27" s="53"/>
    </row>
    <row r="28" spans="1:14" ht="31.5" x14ac:dyDescent="0.25">
      <c r="A28" s="192">
        <v>24</v>
      </c>
      <c r="B28" s="41" t="s">
        <v>91</v>
      </c>
      <c r="C28" s="41" t="s">
        <v>204</v>
      </c>
      <c r="D28" s="196"/>
      <c r="E28" s="29">
        <v>61.6</v>
      </c>
      <c r="F28" s="29">
        <v>31652</v>
      </c>
      <c r="G28" s="29">
        <v>25460</v>
      </c>
      <c r="H28" s="29" t="s">
        <v>205</v>
      </c>
      <c r="I28" s="29" t="s">
        <v>623</v>
      </c>
      <c r="J28" s="29"/>
      <c r="K28" s="29"/>
      <c r="L28" s="29" t="s">
        <v>18</v>
      </c>
      <c r="M28" s="29">
        <f t="shared" si="0"/>
        <v>31652</v>
      </c>
      <c r="N28" s="53"/>
    </row>
    <row r="29" spans="1:14" ht="31.5" x14ac:dyDescent="0.25">
      <c r="A29" s="192">
        <v>25</v>
      </c>
      <c r="B29" s="41" t="s">
        <v>91</v>
      </c>
      <c r="C29" s="41" t="s">
        <v>206</v>
      </c>
      <c r="D29" s="196"/>
      <c r="E29" s="29">
        <v>51.4</v>
      </c>
      <c r="F29" s="29">
        <v>27916</v>
      </c>
      <c r="G29" s="29">
        <v>22334</v>
      </c>
      <c r="H29" s="29" t="s">
        <v>207</v>
      </c>
      <c r="I29" s="29" t="s">
        <v>624</v>
      </c>
      <c r="J29" s="29"/>
      <c r="K29" s="29"/>
      <c r="L29" s="29" t="s">
        <v>18</v>
      </c>
      <c r="M29" s="29">
        <f t="shared" si="0"/>
        <v>27916</v>
      </c>
      <c r="N29" s="53"/>
    </row>
    <row r="30" spans="1:14" ht="31.5" x14ac:dyDescent="0.25">
      <c r="A30" s="192">
        <v>26</v>
      </c>
      <c r="B30" s="41" t="s">
        <v>91</v>
      </c>
      <c r="C30" s="41" t="s">
        <v>208</v>
      </c>
      <c r="D30" s="196"/>
      <c r="E30" s="29">
        <v>51.4</v>
      </c>
      <c r="F30" s="29">
        <v>28232</v>
      </c>
      <c r="G30" s="29">
        <v>22695</v>
      </c>
      <c r="H30" s="29" t="s">
        <v>210</v>
      </c>
      <c r="I30" s="29" t="s">
        <v>625</v>
      </c>
      <c r="J30" s="29"/>
      <c r="K30" s="29"/>
      <c r="L30" s="29" t="s">
        <v>18</v>
      </c>
      <c r="M30" s="29">
        <f t="shared" si="0"/>
        <v>28232</v>
      </c>
      <c r="N30" s="53"/>
    </row>
    <row r="31" spans="1:14" ht="31.5" x14ac:dyDescent="0.25">
      <c r="A31" s="192">
        <v>27</v>
      </c>
      <c r="B31" s="41" t="s">
        <v>91</v>
      </c>
      <c r="C31" s="41" t="s">
        <v>209</v>
      </c>
      <c r="D31" s="196"/>
      <c r="E31" s="29">
        <v>51.4</v>
      </c>
      <c r="F31" s="29">
        <v>28232</v>
      </c>
      <c r="G31" s="29">
        <v>22695</v>
      </c>
      <c r="H31" s="29" t="s">
        <v>211</v>
      </c>
      <c r="I31" s="29" t="s">
        <v>626</v>
      </c>
      <c r="J31" s="29"/>
      <c r="K31" s="29"/>
      <c r="L31" s="29" t="s">
        <v>18</v>
      </c>
      <c r="M31" s="29">
        <f t="shared" si="0"/>
        <v>28232</v>
      </c>
      <c r="N31" s="53"/>
    </row>
    <row r="32" spans="1:14" ht="33" customHeight="1" x14ac:dyDescent="0.25">
      <c r="A32" s="192">
        <v>28</v>
      </c>
      <c r="B32" s="41" t="s">
        <v>91</v>
      </c>
      <c r="C32" s="41" t="s">
        <v>212</v>
      </c>
      <c r="D32" s="196"/>
      <c r="E32" s="29">
        <v>93.9</v>
      </c>
      <c r="F32" s="29">
        <v>68639</v>
      </c>
      <c r="G32" s="29">
        <v>51508</v>
      </c>
      <c r="H32" s="29" t="s">
        <v>213</v>
      </c>
      <c r="I32" s="29" t="s">
        <v>627</v>
      </c>
      <c r="J32" s="29"/>
      <c r="K32" s="29"/>
      <c r="L32" s="29" t="s">
        <v>18</v>
      </c>
      <c r="M32" s="29">
        <f t="shared" ref="M32:M58" si="1">F32</f>
        <v>68639</v>
      </c>
      <c r="N32" s="53"/>
    </row>
    <row r="33" spans="1:14" ht="31.5" x14ac:dyDescent="0.25">
      <c r="A33" s="192">
        <v>29</v>
      </c>
      <c r="B33" s="41" t="s">
        <v>91</v>
      </c>
      <c r="C33" s="41" t="s">
        <v>214</v>
      </c>
      <c r="D33" s="196"/>
      <c r="E33" s="29">
        <v>83.4</v>
      </c>
      <c r="F33" s="29">
        <v>86480</v>
      </c>
      <c r="G33" s="29">
        <v>69320</v>
      </c>
      <c r="H33" s="29" t="s">
        <v>215</v>
      </c>
      <c r="I33" s="29" t="s">
        <v>1688</v>
      </c>
      <c r="J33" s="29"/>
      <c r="K33" s="29"/>
      <c r="L33" s="29" t="s">
        <v>18</v>
      </c>
      <c r="M33" s="29">
        <f t="shared" si="1"/>
        <v>86480</v>
      </c>
      <c r="N33" s="53"/>
    </row>
    <row r="34" spans="1:14" ht="31.5" x14ac:dyDescent="0.25">
      <c r="A34" s="192">
        <v>30</v>
      </c>
      <c r="B34" s="41" t="s">
        <v>91</v>
      </c>
      <c r="C34" s="41" t="s">
        <v>216</v>
      </c>
      <c r="D34" s="196"/>
      <c r="E34" s="29">
        <v>83.2</v>
      </c>
      <c r="F34" s="29">
        <v>86480</v>
      </c>
      <c r="G34" s="29">
        <v>69320</v>
      </c>
      <c r="H34" s="29" t="s">
        <v>217</v>
      </c>
      <c r="I34" s="29" t="s">
        <v>628</v>
      </c>
      <c r="J34" s="29"/>
      <c r="K34" s="29"/>
      <c r="L34" s="29" t="s">
        <v>18</v>
      </c>
      <c r="M34" s="29">
        <f t="shared" si="1"/>
        <v>86480</v>
      </c>
      <c r="N34" s="53"/>
    </row>
    <row r="35" spans="1:14" ht="31.5" x14ac:dyDescent="0.25">
      <c r="A35" s="192">
        <v>31</v>
      </c>
      <c r="B35" s="41" t="s">
        <v>91</v>
      </c>
      <c r="C35" s="41" t="s">
        <v>218</v>
      </c>
      <c r="D35" s="196"/>
      <c r="E35" s="29">
        <v>87.1</v>
      </c>
      <c r="F35" s="29">
        <v>64870</v>
      </c>
      <c r="G35" s="29">
        <v>52169</v>
      </c>
      <c r="H35" s="29" t="s">
        <v>219</v>
      </c>
      <c r="I35" s="29" t="s">
        <v>629</v>
      </c>
      <c r="J35" s="29"/>
      <c r="K35" s="29"/>
      <c r="L35" s="29" t="s">
        <v>18</v>
      </c>
      <c r="M35" s="29">
        <f t="shared" si="1"/>
        <v>64870</v>
      </c>
      <c r="N35" s="53"/>
    </row>
    <row r="36" spans="1:14" ht="31.5" x14ac:dyDescent="0.25">
      <c r="A36" s="192">
        <v>32</v>
      </c>
      <c r="B36" s="41" t="s">
        <v>91</v>
      </c>
      <c r="C36" s="41" t="s">
        <v>220</v>
      </c>
      <c r="D36" s="196"/>
      <c r="E36" s="29">
        <v>88.3</v>
      </c>
      <c r="F36" s="29">
        <v>64400</v>
      </c>
      <c r="G36" s="29">
        <v>51729</v>
      </c>
      <c r="H36" s="29" t="s">
        <v>222</v>
      </c>
      <c r="I36" s="29" t="s">
        <v>1706</v>
      </c>
      <c r="J36" s="29"/>
      <c r="K36" s="29"/>
      <c r="L36" s="29" t="s">
        <v>18</v>
      </c>
      <c r="M36" s="29">
        <f t="shared" si="1"/>
        <v>64400</v>
      </c>
      <c r="N36" s="53"/>
    </row>
    <row r="37" spans="1:14" ht="31.5" x14ac:dyDescent="0.25">
      <c r="A37" s="192">
        <v>33</v>
      </c>
      <c r="B37" s="41" t="s">
        <v>91</v>
      </c>
      <c r="C37" s="41" t="s">
        <v>221</v>
      </c>
      <c r="D37" s="196"/>
      <c r="E37" s="29">
        <v>88.3</v>
      </c>
      <c r="F37" s="29">
        <v>64400</v>
      </c>
      <c r="G37" s="29">
        <v>51729</v>
      </c>
      <c r="H37" s="29" t="s">
        <v>223</v>
      </c>
      <c r="I37" s="29" t="s">
        <v>1707</v>
      </c>
      <c r="J37" s="29"/>
      <c r="K37" s="29"/>
      <c r="L37" s="29" t="s">
        <v>18</v>
      </c>
      <c r="M37" s="29">
        <f t="shared" si="1"/>
        <v>64400</v>
      </c>
      <c r="N37" s="53"/>
    </row>
    <row r="38" spans="1:14" ht="31.5" x14ac:dyDescent="0.25">
      <c r="A38" s="192">
        <v>34</v>
      </c>
      <c r="B38" s="41" t="s">
        <v>91</v>
      </c>
      <c r="C38" s="41" t="s">
        <v>224</v>
      </c>
      <c r="D38" s="196"/>
      <c r="E38" s="29">
        <v>88.3</v>
      </c>
      <c r="F38" s="29">
        <v>75060</v>
      </c>
      <c r="G38" s="29">
        <v>57954</v>
      </c>
      <c r="H38" s="29" t="s">
        <v>225</v>
      </c>
      <c r="I38" s="29"/>
      <c r="J38" s="29"/>
      <c r="K38" s="29"/>
      <c r="L38" s="29" t="s">
        <v>18</v>
      </c>
      <c r="M38" s="29">
        <f t="shared" si="1"/>
        <v>75060</v>
      </c>
      <c r="N38" s="53"/>
    </row>
    <row r="39" spans="1:14" ht="31.5" x14ac:dyDescent="0.25">
      <c r="A39" s="192">
        <v>35</v>
      </c>
      <c r="B39" s="41" t="s">
        <v>91</v>
      </c>
      <c r="C39" s="89" t="s">
        <v>226</v>
      </c>
      <c r="D39" s="196"/>
      <c r="E39" s="29">
        <v>55.5</v>
      </c>
      <c r="F39" s="29">
        <v>2405</v>
      </c>
      <c r="G39" s="29">
        <v>895</v>
      </c>
      <c r="H39" s="29" t="s">
        <v>227</v>
      </c>
      <c r="I39" s="29"/>
      <c r="J39" s="29"/>
      <c r="K39" s="29"/>
      <c r="L39" s="29" t="s">
        <v>18</v>
      </c>
      <c r="M39" s="29">
        <f t="shared" si="1"/>
        <v>2405</v>
      </c>
      <c r="N39" s="53"/>
    </row>
    <row r="40" spans="1:14" ht="31.5" x14ac:dyDescent="0.25">
      <c r="A40" s="192">
        <v>36</v>
      </c>
      <c r="B40" s="41" t="s">
        <v>91</v>
      </c>
      <c r="C40" s="89" t="s">
        <v>228</v>
      </c>
      <c r="D40" s="196"/>
      <c r="E40" s="29">
        <v>55.5</v>
      </c>
      <c r="F40" s="29">
        <v>2405</v>
      </c>
      <c r="G40" s="29">
        <v>895</v>
      </c>
      <c r="H40" s="29" t="s">
        <v>229</v>
      </c>
      <c r="I40" s="29"/>
      <c r="J40" s="29"/>
      <c r="K40" s="29"/>
      <c r="L40" s="29" t="s">
        <v>18</v>
      </c>
      <c r="M40" s="29">
        <f t="shared" si="1"/>
        <v>2405</v>
      </c>
      <c r="N40" s="53"/>
    </row>
    <row r="41" spans="1:14" ht="31.5" x14ac:dyDescent="0.25">
      <c r="A41" s="192">
        <v>37</v>
      </c>
      <c r="B41" s="41" t="s">
        <v>91</v>
      </c>
      <c r="C41" s="89" t="s">
        <v>230</v>
      </c>
      <c r="D41" s="196"/>
      <c r="E41" s="29">
        <v>30</v>
      </c>
      <c r="F41" s="29">
        <v>2405</v>
      </c>
      <c r="G41" s="29">
        <v>892</v>
      </c>
      <c r="H41" s="29" t="s">
        <v>231</v>
      </c>
      <c r="I41" s="29"/>
      <c r="J41" s="29"/>
      <c r="K41" s="29"/>
      <c r="L41" s="29" t="s">
        <v>18</v>
      </c>
      <c r="M41" s="29">
        <f t="shared" si="1"/>
        <v>2405</v>
      </c>
      <c r="N41" s="53"/>
    </row>
    <row r="42" spans="1:14" ht="31.5" x14ac:dyDescent="0.25">
      <c r="A42" s="192">
        <v>38</v>
      </c>
      <c r="B42" s="41" t="s">
        <v>91</v>
      </c>
      <c r="C42" s="89" t="s">
        <v>232</v>
      </c>
      <c r="D42" s="196"/>
      <c r="E42" s="29">
        <v>25.7</v>
      </c>
      <c r="F42" s="29">
        <v>1327</v>
      </c>
      <c r="G42" s="29">
        <v>352</v>
      </c>
      <c r="H42" s="29" t="s">
        <v>233</v>
      </c>
      <c r="I42" s="29"/>
      <c r="J42" s="29"/>
      <c r="K42" s="29"/>
      <c r="L42" s="29" t="s">
        <v>18</v>
      </c>
      <c r="M42" s="29">
        <f t="shared" si="1"/>
        <v>1327</v>
      </c>
      <c r="N42" s="53"/>
    </row>
    <row r="43" spans="1:14" ht="31.5" x14ac:dyDescent="0.25">
      <c r="A43" s="192">
        <v>39</v>
      </c>
      <c r="B43" s="41" t="s">
        <v>91</v>
      </c>
      <c r="C43" s="89" t="s">
        <v>234</v>
      </c>
      <c r="D43" s="196"/>
      <c r="E43" s="29">
        <v>19.5</v>
      </c>
      <c r="F43" s="29">
        <v>886</v>
      </c>
      <c r="G43" s="29">
        <v>141</v>
      </c>
      <c r="H43" s="29" t="s">
        <v>235</v>
      </c>
      <c r="I43" s="29"/>
      <c r="J43" s="29"/>
      <c r="K43" s="29"/>
      <c r="L43" s="29" t="s">
        <v>18</v>
      </c>
      <c r="M43" s="29">
        <f t="shared" si="1"/>
        <v>886</v>
      </c>
      <c r="N43" s="53"/>
    </row>
    <row r="44" spans="1:14" ht="31.5" x14ac:dyDescent="0.25">
      <c r="A44" s="192">
        <v>40</v>
      </c>
      <c r="B44" s="41" t="s">
        <v>91</v>
      </c>
      <c r="C44" s="89" t="s">
        <v>236</v>
      </c>
      <c r="D44" s="196"/>
      <c r="E44" s="29">
        <v>30.9</v>
      </c>
      <c r="F44" s="29">
        <v>1704</v>
      </c>
      <c r="G44" s="29">
        <v>282</v>
      </c>
      <c r="H44" s="29" t="s">
        <v>237</v>
      </c>
      <c r="I44" s="29"/>
      <c r="J44" s="29"/>
      <c r="K44" s="29"/>
      <c r="L44" s="29" t="s">
        <v>18</v>
      </c>
      <c r="M44" s="29">
        <f t="shared" si="1"/>
        <v>1704</v>
      </c>
      <c r="N44" s="53"/>
    </row>
    <row r="45" spans="1:14" ht="31.5" x14ac:dyDescent="0.25">
      <c r="A45" s="192">
        <v>41</v>
      </c>
      <c r="B45" s="41" t="s">
        <v>91</v>
      </c>
      <c r="C45" s="89" t="s">
        <v>238</v>
      </c>
      <c r="D45" s="196"/>
      <c r="E45" s="29">
        <v>23.3</v>
      </c>
      <c r="F45" s="29">
        <v>2084</v>
      </c>
      <c r="G45" s="29">
        <v>216</v>
      </c>
      <c r="H45" s="29" t="s">
        <v>240</v>
      </c>
      <c r="I45" s="29"/>
      <c r="J45" s="29"/>
      <c r="K45" s="29"/>
      <c r="L45" s="29" t="s">
        <v>18</v>
      </c>
      <c r="M45" s="29">
        <f t="shared" si="1"/>
        <v>2084</v>
      </c>
      <c r="N45" s="53"/>
    </row>
    <row r="46" spans="1:14" ht="31.5" x14ac:dyDescent="0.25">
      <c r="A46" s="192">
        <v>42</v>
      </c>
      <c r="B46" s="41" t="s">
        <v>91</v>
      </c>
      <c r="C46" s="89" t="s">
        <v>239</v>
      </c>
      <c r="D46" s="196"/>
      <c r="E46" s="29">
        <v>23.3</v>
      </c>
      <c r="F46" s="29">
        <v>2084</v>
      </c>
      <c r="G46" s="29">
        <v>216</v>
      </c>
      <c r="H46" s="29" t="s">
        <v>241</v>
      </c>
      <c r="I46" s="29"/>
      <c r="J46" s="29"/>
      <c r="K46" s="29"/>
      <c r="L46" s="29" t="s">
        <v>18</v>
      </c>
      <c r="M46" s="29">
        <f t="shared" si="1"/>
        <v>2084</v>
      </c>
      <c r="N46" s="53"/>
    </row>
    <row r="47" spans="1:14" ht="31.5" x14ac:dyDescent="0.25">
      <c r="A47" s="192">
        <v>43</v>
      </c>
      <c r="B47" s="41" t="s">
        <v>91</v>
      </c>
      <c r="C47" s="89" t="s">
        <v>242</v>
      </c>
      <c r="D47" s="196"/>
      <c r="E47" s="29">
        <v>23.3</v>
      </c>
      <c r="F47" s="29">
        <v>2084</v>
      </c>
      <c r="G47" s="29">
        <v>216</v>
      </c>
      <c r="H47" s="29" t="s">
        <v>243</v>
      </c>
      <c r="I47" s="29"/>
      <c r="J47" s="29"/>
      <c r="K47" s="29"/>
      <c r="L47" s="29" t="s">
        <v>18</v>
      </c>
      <c r="M47" s="29">
        <f t="shared" si="1"/>
        <v>2084</v>
      </c>
      <c r="N47" s="53"/>
    </row>
    <row r="48" spans="1:14" ht="31.5" x14ac:dyDescent="0.25">
      <c r="A48" s="192">
        <v>44</v>
      </c>
      <c r="B48" s="41" t="s">
        <v>91</v>
      </c>
      <c r="C48" s="89" t="s">
        <v>244</v>
      </c>
      <c r="D48" s="196"/>
      <c r="E48" s="29">
        <v>23.3</v>
      </c>
      <c r="F48" s="29">
        <v>2084</v>
      </c>
      <c r="G48" s="29">
        <v>216</v>
      </c>
      <c r="H48" s="29" t="s">
        <v>245</v>
      </c>
      <c r="I48" s="29"/>
      <c r="J48" s="29"/>
      <c r="K48" s="29"/>
      <c r="L48" s="29" t="s">
        <v>18</v>
      </c>
      <c r="M48" s="29">
        <f t="shared" si="1"/>
        <v>2084</v>
      </c>
      <c r="N48" s="53"/>
    </row>
    <row r="49" spans="1:14" ht="31.5" x14ac:dyDescent="0.25">
      <c r="A49" s="192">
        <v>45</v>
      </c>
      <c r="B49" s="41" t="s">
        <v>91</v>
      </c>
      <c r="C49" s="89" t="s">
        <v>246</v>
      </c>
      <c r="D49" s="196"/>
      <c r="E49" s="29">
        <v>23.3</v>
      </c>
      <c r="F49" s="29">
        <v>2084</v>
      </c>
      <c r="G49" s="29">
        <v>216</v>
      </c>
      <c r="H49" s="29" t="s">
        <v>247</v>
      </c>
      <c r="I49" s="29"/>
      <c r="J49" s="29"/>
      <c r="K49" s="29"/>
      <c r="L49" s="29" t="s">
        <v>18</v>
      </c>
      <c r="M49" s="29">
        <f t="shared" si="1"/>
        <v>2084</v>
      </c>
      <c r="N49" s="53"/>
    </row>
    <row r="50" spans="1:14" ht="31.5" x14ac:dyDescent="0.25">
      <c r="A50" s="192">
        <v>46</v>
      </c>
      <c r="B50" s="41" t="s">
        <v>91</v>
      </c>
      <c r="C50" s="89" t="s">
        <v>250</v>
      </c>
      <c r="D50" s="196"/>
      <c r="E50" s="29">
        <v>78.3</v>
      </c>
      <c r="F50" s="29">
        <v>5034</v>
      </c>
      <c r="G50" s="29">
        <v>2814</v>
      </c>
      <c r="H50" s="29" t="s">
        <v>249</v>
      </c>
      <c r="I50" s="29"/>
      <c r="J50" s="29"/>
      <c r="K50" s="29"/>
      <c r="L50" s="29" t="s">
        <v>18</v>
      </c>
      <c r="M50" s="29">
        <f t="shared" si="1"/>
        <v>5034</v>
      </c>
      <c r="N50" s="53"/>
    </row>
    <row r="51" spans="1:14" ht="31.5" x14ac:dyDescent="0.25">
      <c r="A51" s="192">
        <v>47</v>
      </c>
      <c r="B51" s="41" t="s">
        <v>91</v>
      </c>
      <c r="C51" s="89" t="s">
        <v>248</v>
      </c>
      <c r="D51" s="196"/>
      <c r="E51" s="29">
        <v>78.3</v>
      </c>
      <c r="F51" s="29">
        <v>5034</v>
      </c>
      <c r="G51" s="29">
        <v>2814</v>
      </c>
      <c r="H51" s="29" t="s">
        <v>251</v>
      </c>
      <c r="I51" s="29"/>
      <c r="J51" s="29"/>
      <c r="K51" s="29"/>
      <c r="L51" s="29" t="s">
        <v>18</v>
      </c>
      <c r="M51" s="29">
        <f t="shared" si="1"/>
        <v>5034</v>
      </c>
      <c r="N51" s="53"/>
    </row>
    <row r="52" spans="1:14" ht="31.5" x14ac:dyDescent="0.25">
      <c r="A52" s="192">
        <v>48</v>
      </c>
      <c r="B52" s="41" t="s">
        <v>91</v>
      </c>
      <c r="C52" s="89" t="s">
        <v>252</v>
      </c>
      <c r="D52" s="196"/>
      <c r="E52" s="29">
        <v>27</v>
      </c>
      <c r="F52" s="29">
        <v>2900</v>
      </c>
      <c r="G52" s="29">
        <v>363</v>
      </c>
      <c r="H52" s="29" t="s">
        <v>253</v>
      </c>
      <c r="I52" s="29"/>
      <c r="J52" s="29"/>
      <c r="K52" s="29"/>
      <c r="L52" s="29" t="s">
        <v>18</v>
      </c>
      <c r="M52" s="29">
        <f t="shared" si="1"/>
        <v>2900</v>
      </c>
      <c r="N52" s="53"/>
    </row>
    <row r="53" spans="1:14" ht="31.5" x14ac:dyDescent="0.25">
      <c r="A53" s="192">
        <v>49</v>
      </c>
      <c r="B53" s="41" t="s">
        <v>91</v>
      </c>
      <c r="C53" s="89" t="s">
        <v>254</v>
      </c>
      <c r="D53" s="196"/>
      <c r="E53" s="29">
        <v>28</v>
      </c>
      <c r="F53" s="29">
        <v>2850</v>
      </c>
      <c r="G53" s="29">
        <v>357</v>
      </c>
      <c r="H53" s="29" t="s">
        <v>255</v>
      </c>
      <c r="I53" s="29"/>
      <c r="J53" s="29"/>
      <c r="K53" s="29"/>
      <c r="L53" s="29" t="s">
        <v>18</v>
      </c>
      <c r="M53" s="29">
        <f t="shared" si="1"/>
        <v>2850</v>
      </c>
      <c r="N53" s="53"/>
    </row>
    <row r="54" spans="1:14" ht="31.5" x14ac:dyDescent="0.25">
      <c r="A54" s="192">
        <v>50</v>
      </c>
      <c r="B54" s="41" t="s">
        <v>91</v>
      </c>
      <c r="C54" s="89" t="s">
        <v>256</v>
      </c>
      <c r="D54" s="196"/>
      <c r="E54" s="29">
        <v>19.3</v>
      </c>
      <c r="F54" s="29">
        <v>942</v>
      </c>
      <c r="G54" s="29">
        <v>100</v>
      </c>
      <c r="H54" s="29" t="s">
        <v>259</v>
      </c>
      <c r="I54" s="29" t="s">
        <v>1815</v>
      </c>
      <c r="J54" s="29"/>
      <c r="K54" s="29"/>
      <c r="L54" s="29" t="s">
        <v>18</v>
      </c>
      <c r="M54" s="29">
        <f t="shared" si="1"/>
        <v>942</v>
      </c>
      <c r="N54" s="53"/>
    </row>
    <row r="55" spans="1:14" ht="31.5" x14ac:dyDescent="0.25">
      <c r="A55" s="192">
        <v>51</v>
      </c>
      <c r="B55" s="41" t="s">
        <v>91</v>
      </c>
      <c r="C55" s="89" t="s">
        <v>257</v>
      </c>
      <c r="D55" s="196"/>
      <c r="E55" s="29">
        <v>34.1</v>
      </c>
      <c r="F55" s="29">
        <v>942</v>
      </c>
      <c r="G55" s="29">
        <v>100</v>
      </c>
      <c r="H55" s="29" t="s">
        <v>258</v>
      </c>
      <c r="I55" s="29" t="s">
        <v>1816</v>
      </c>
      <c r="J55" s="29"/>
      <c r="K55" s="29"/>
      <c r="L55" s="29" t="s">
        <v>18</v>
      </c>
      <c r="M55" s="29">
        <f t="shared" si="1"/>
        <v>942</v>
      </c>
      <c r="N55" s="53"/>
    </row>
    <row r="56" spans="1:14" ht="31.5" x14ac:dyDescent="0.25">
      <c r="A56" s="192">
        <v>52</v>
      </c>
      <c r="B56" s="41" t="s">
        <v>91</v>
      </c>
      <c r="C56" s="89" t="s">
        <v>260</v>
      </c>
      <c r="D56" s="196"/>
      <c r="E56" s="29">
        <v>21</v>
      </c>
      <c r="F56" s="29">
        <v>942</v>
      </c>
      <c r="G56" s="29">
        <v>100</v>
      </c>
      <c r="H56" s="29" t="s">
        <v>261</v>
      </c>
      <c r="I56" s="29" t="s">
        <v>1814</v>
      </c>
      <c r="J56" s="29"/>
      <c r="K56" s="29"/>
      <c r="L56" s="29" t="s">
        <v>18</v>
      </c>
      <c r="M56" s="29">
        <f t="shared" si="1"/>
        <v>942</v>
      </c>
      <c r="N56" s="53"/>
    </row>
    <row r="57" spans="1:14" ht="31.5" x14ac:dyDescent="0.25">
      <c r="A57" s="192">
        <v>53</v>
      </c>
      <c r="B57" s="41" t="s">
        <v>91</v>
      </c>
      <c r="C57" s="89" t="s">
        <v>262</v>
      </c>
      <c r="D57" s="196"/>
      <c r="E57" s="29">
        <v>15.1</v>
      </c>
      <c r="F57" s="29">
        <v>942</v>
      </c>
      <c r="G57" s="29">
        <v>100</v>
      </c>
      <c r="H57" s="29" t="s">
        <v>263</v>
      </c>
      <c r="I57" s="29" t="s">
        <v>1818</v>
      </c>
      <c r="J57" s="29"/>
      <c r="K57" s="29"/>
      <c r="L57" s="29" t="s">
        <v>18</v>
      </c>
      <c r="M57" s="29">
        <f t="shared" si="1"/>
        <v>942</v>
      </c>
      <c r="N57" s="53"/>
    </row>
    <row r="58" spans="1:14" ht="31.5" x14ac:dyDescent="0.25">
      <c r="A58" s="192">
        <v>54</v>
      </c>
      <c r="B58" s="41" t="s">
        <v>91</v>
      </c>
      <c r="C58" s="89" t="s">
        <v>264</v>
      </c>
      <c r="D58" s="196"/>
      <c r="E58" s="29">
        <v>16.2</v>
      </c>
      <c r="F58" s="29">
        <v>942</v>
      </c>
      <c r="G58" s="29">
        <v>100</v>
      </c>
      <c r="H58" s="29" t="s">
        <v>265</v>
      </c>
      <c r="I58" s="29" t="s">
        <v>1819</v>
      </c>
      <c r="J58" s="29"/>
      <c r="K58" s="29"/>
      <c r="L58" s="29" t="s">
        <v>18</v>
      </c>
      <c r="M58" s="29">
        <f t="shared" si="1"/>
        <v>942</v>
      </c>
      <c r="N58" s="53"/>
    </row>
    <row r="59" spans="1:14" ht="31.5" x14ac:dyDescent="0.25">
      <c r="A59" s="192">
        <v>55</v>
      </c>
      <c r="B59" s="41" t="s">
        <v>91</v>
      </c>
      <c r="C59" s="89" t="s">
        <v>266</v>
      </c>
      <c r="D59" s="196"/>
      <c r="E59" s="29">
        <v>20.6</v>
      </c>
      <c r="F59" s="29">
        <v>942</v>
      </c>
      <c r="G59" s="29">
        <v>100</v>
      </c>
      <c r="H59" s="29" t="s">
        <v>267</v>
      </c>
      <c r="I59" s="29" t="s">
        <v>1817</v>
      </c>
      <c r="J59" s="29"/>
      <c r="K59" s="29"/>
      <c r="L59" s="29" t="s">
        <v>18</v>
      </c>
      <c r="M59" s="29">
        <f t="shared" ref="M59:M88" si="2">F59</f>
        <v>942</v>
      </c>
      <c r="N59" s="53"/>
    </row>
    <row r="60" spans="1:14" ht="31.5" x14ac:dyDescent="0.25">
      <c r="A60" s="192">
        <v>56</v>
      </c>
      <c r="B60" s="41" t="s">
        <v>91</v>
      </c>
      <c r="C60" s="89" t="s">
        <v>268</v>
      </c>
      <c r="D60" s="196"/>
      <c r="E60" s="29">
        <v>43.6</v>
      </c>
      <c r="F60" s="29">
        <v>942</v>
      </c>
      <c r="G60" s="29">
        <v>100</v>
      </c>
      <c r="H60" s="29" t="s">
        <v>269</v>
      </c>
      <c r="I60" s="29" t="s">
        <v>1824</v>
      </c>
      <c r="J60" s="29"/>
      <c r="K60" s="29"/>
      <c r="L60" s="29" t="s">
        <v>18</v>
      </c>
      <c r="M60" s="29">
        <f t="shared" si="2"/>
        <v>942</v>
      </c>
      <c r="N60" s="53"/>
    </row>
    <row r="61" spans="1:14" ht="31.5" x14ac:dyDescent="0.25">
      <c r="A61" s="192">
        <v>57</v>
      </c>
      <c r="B61" s="41" t="s">
        <v>91</v>
      </c>
      <c r="C61" s="89" t="s">
        <v>270</v>
      </c>
      <c r="D61" s="196"/>
      <c r="E61" s="29">
        <v>31.8</v>
      </c>
      <c r="F61" s="29">
        <v>942</v>
      </c>
      <c r="G61" s="29">
        <v>100</v>
      </c>
      <c r="H61" s="29" t="s">
        <v>271</v>
      </c>
      <c r="I61" s="29" t="s">
        <v>1822</v>
      </c>
      <c r="J61" s="29"/>
      <c r="K61" s="29"/>
      <c r="L61" s="29" t="s">
        <v>18</v>
      </c>
      <c r="M61" s="29">
        <f t="shared" si="2"/>
        <v>942</v>
      </c>
      <c r="N61" s="53"/>
    </row>
    <row r="62" spans="1:14" ht="31.5" x14ac:dyDescent="0.25">
      <c r="A62" s="192">
        <v>58</v>
      </c>
      <c r="B62" s="41" t="s">
        <v>91</v>
      </c>
      <c r="C62" s="89" t="s">
        <v>272</v>
      </c>
      <c r="D62" s="196"/>
      <c r="E62" s="29">
        <v>15.2</v>
      </c>
      <c r="F62" s="29">
        <v>942</v>
      </c>
      <c r="G62" s="29">
        <v>100</v>
      </c>
      <c r="H62" s="29" t="s">
        <v>273</v>
      </c>
      <c r="I62" s="29" t="s">
        <v>1821</v>
      </c>
      <c r="J62" s="29"/>
      <c r="K62" s="29"/>
      <c r="L62" s="29" t="s">
        <v>18</v>
      </c>
      <c r="M62" s="29">
        <f t="shared" si="2"/>
        <v>942</v>
      </c>
      <c r="N62" s="53"/>
    </row>
    <row r="63" spans="1:14" ht="31.5" x14ac:dyDescent="0.25">
      <c r="A63" s="192">
        <v>59</v>
      </c>
      <c r="B63" s="41" t="s">
        <v>91</v>
      </c>
      <c r="C63" s="89" t="s">
        <v>274</v>
      </c>
      <c r="D63" s="196"/>
      <c r="E63" s="29">
        <v>31.5</v>
      </c>
      <c r="F63" s="29">
        <v>942</v>
      </c>
      <c r="G63" s="29">
        <v>100</v>
      </c>
      <c r="H63" s="29" t="s">
        <v>275</v>
      </c>
      <c r="I63" s="29" t="s">
        <v>1820</v>
      </c>
      <c r="J63" s="29"/>
      <c r="K63" s="29"/>
      <c r="L63" s="29" t="s">
        <v>18</v>
      </c>
      <c r="M63" s="29">
        <f t="shared" si="2"/>
        <v>942</v>
      </c>
      <c r="N63" s="53"/>
    </row>
    <row r="64" spans="1:14" ht="31.5" x14ac:dyDescent="0.25">
      <c r="A64" s="192">
        <v>60</v>
      </c>
      <c r="B64" s="41" t="s">
        <v>91</v>
      </c>
      <c r="C64" s="89" t="s">
        <v>276</v>
      </c>
      <c r="D64" s="196"/>
      <c r="E64" s="29">
        <v>19.100000000000001</v>
      </c>
      <c r="F64" s="29">
        <v>942</v>
      </c>
      <c r="G64" s="29">
        <v>100</v>
      </c>
      <c r="H64" s="29" t="s">
        <v>277</v>
      </c>
      <c r="I64" s="29" t="s">
        <v>1823</v>
      </c>
      <c r="J64" s="29"/>
      <c r="K64" s="29"/>
      <c r="L64" s="29" t="s">
        <v>18</v>
      </c>
      <c r="M64" s="29">
        <f t="shared" si="2"/>
        <v>942</v>
      </c>
      <c r="N64" s="53"/>
    </row>
    <row r="65" spans="1:14" ht="31.5" x14ac:dyDescent="0.25">
      <c r="A65" s="192">
        <v>61</v>
      </c>
      <c r="B65" s="41" t="s">
        <v>91</v>
      </c>
      <c r="C65" s="89" t="s">
        <v>278</v>
      </c>
      <c r="D65" s="196"/>
      <c r="E65" s="29">
        <v>25</v>
      </c>
      <c r="F65" s="29">
        <v>942</v>
      </c>
      <c r="G65" s="29">
        <v>100</v>
      </c>
      <c r="H65" s="29" t="s">
        <v>279</v>
      </c>
      <c r="I65" s="29"/>
      <c r="J65" s="29"/>
      <c r="K65" s="29"/>
      <c r="L65" s="29" t="s">
        <v>18</v>
      </c>
      <c r="M65" s="29">
        <f t="shared" si="2"/>
        <v>942</v>
      </c>
      <c r="N65" s="53"/>
    </row>
    <row r="66" spans="1:14" ht="31.5" x14ac:dyDescent="0.25">
      <c r="A66" s="192">
        <v>62</v>
      </c>
      <c r="B66" s="41" t="s">
        <v>91</v>
      </c>
      <c r="C66" s="89" t="s">
        <v>280</v>
      </c>
      <c r="D66" s="196"/>
      <c r="E66" s="29">
        <v>29</v>
      </c>
      <c r="F66" s="29">
        <v>3800</v>
      </c>
      <c r="G66" s="29">
        <v>401</v>
      </c>
      <c r="H66" s="29" t="s">
        <v>281</v>
      </c>
      <c r="I66" s="29"/>
      <c r="J66" s="29"/>
      <c r="K66" s="29"/>
      <c r="L66" s="29" t="s">
        <v>18</v>
      </c>
      <c r="M66" s="29">
        <f t="shared" si="2"/>
        <v>3800</v>
      </c>
      <c r="N66" s="53"/>
    </row>
    <row r="67" spans="1:14" ht="30" customHeight="1" x14ac:dyDescent="0.25">
      <c r="A67" s="192">
        <v>63</v>
      </c>
      <c r="B67" s="41" t="s">
        <v>91</v>
      </c>
      <c r="C67" s="89" t="s">
        <v>282</v>
      </c>
      <c r="D67" s="196"/>
      <c r="E67" s="29">
        <v>43.4</v>
      </c>
      <c r="F67" s="29">
        <v>15378</v>
      </c>
      <c r="G67" s="29">
        <v>5342</v>
      </c>
      <c r="H67" s="29" t="s">
        <v>283</v>
      </c>
      <c r="I67" s="29"/>
      <c r="J67" s="29"/>
      <c r="K67" s="29"/>
      <c r="L67" s="29" t="s">
        <v>18</v>
      </c>
      <c r="M67" s="29">
        <f t="shared" si="2"/>
        <v>15378</v>
      </c>
      <c r="N67" s="53"/>
    </row>
    <row r="68" spans="1:14" ht="26.25" customHeight="1" x14ac:dyDescent="0.25">
      <c r="A68" s="192">
        <v>64</v>
      </c>
      <c r="B68" s="41" t="s">
        <v>91</v>
      </c>
      <c r="C68" s="89" t="s">
        <v>284</v>
      </c>
      <c r="D68" s="196"/>
      <c r="E68" s="29">
        <v>43.4</v>
      </c>
      <c r="F68" s="29">
        <v>15378</v>
      </c>
      <c r="G68" s="29">
        <v>5342</v>
      </c>
      <c r="H68" s="29" t="s">
        <v>285</v>
      </c>
      <c r="I68" s="29"/>
      <c r="J68" s="29"/>
      <c r="K68" s="29"/>
      <c r="L68" s="29" t="s">
        <v>18</v>
      </c>
      <c r="M68" s="29">
        <f t="shared" si="2"/>
        <v>15378</v>
      </c>
      <c r="N68" s="53"/>
    </row>
    <row r="69" spans="1:14" ht="40.5" customHeight="1" x14ac:dyDescent="0.25">
      <c r="A69" s="192">
        <v>65</v>
      </c>
      <c r="B69" s="41" t="s">
        <v>91</v>
      </c>
      <c r="C69" s="89" t="s">
        <v>286</v>
      </c>
      <c r="D69" s="196"/>
      <c r="E69" s="29">
        <v>40.299999999999997</v>
      </c>
      <c r="F69" s="29">
        <v>10200</v>
      </c>
      <c r="G69" s="29">
        <v>3759</v>
      </c>
      <c r="H69" s="29" t="s">
        <v>287</v>
      </c>
      <c r="I69" s="29" t="s">
        <v>1632</v>
      </c>
      <c r="J69" s="29"/>
      <c r="K69" s="29"/>
      <c r="L69" s="29" t="s">
        <v>18</v>
      </c>
      <c r="M69" s="29">
        <f t="shared" si="2"/>
        <v>10200</v>
      </c>
      <c r="N69" s="53"/>
    </row>
    <row r="70" spans="1:14" ht="30" customHeight="1" x14ac:dyDescent="0.25">
      <c r="A70" s="192">
        <v>66</v>
      </c>
      <c r="B70" s="41" t="s">
        <v>91</v>
      </c>
      <c r="C70" s="89" t="s">
        <v>288</v>
      </c>
      <c r="D70" s="196"/>
      <c r="E70" s="29">
        <v>70</v>
      </c>
      <c r="F70" s="29">
        <v>60239</v>
      </c>
      <c r="G70" s="29">
        <v>17183</v>
      </c>
      <c r="H70" s="29" t="s">
        <v>289</v>
      </c>
      <c r="I70" s="29"/>
      <c r="J70" s="29"/>
      <c r="K70" s="29"/>
      <c r="L70" s="29" t="s">
        <v>18</v>
      </c>
      <c r="M70" s="29">
        <f t="shared" si="2"/>
        <v>60239</v>
      </c>
      <c r="N70" s="53"/>
    </row>
    <row r="71" spans="1:14" ht="30.75" customHeight="1" x14ac:dyDescent="0.25">
      <c r="A71" s="192">
        <v>67</v>
      </c>
      <c r="B71" s="41" t="s">
        <v>91</v>
      </c>
      <c r="C71" s="89" t="s">
        <v>290</v>
      </c>
      <c r="D71" s="196"/>
      <c r="E71" s="29">
        <v>42.4</v>
      </c>
      <c r="F71" s="29">
        <v>64796</v>
      </c>
      <c r="G71" s="29">
        <v>0</v>
      </c>
      <c r="H71" s="29" t="s">
        <v>291</v>
      </c>
      <c r="I71" s="29"/>
      <c r="J71" s="29"/>
      <c r="K71" s="29"/>
      <c r="L71" s="29" t="s">
        <v>18</v>
      </c>
      <c r="M71" s="29">
        <f t="shared" si="2"/>
        <v>64796</v>
      </c>
      <c r="N71" s="53"/>
    </row>
    <row r="72" spans="1:14" ht="30.75" customHeight="1" x14ac:dyDescent="0.25">
      <c r="A72" s="192">
        <v>68</v>
      </c>
      <c r="B72" s="41" t="s">
        <v>91</v>
      </c>
      <c r="C72" s="89" t="s">
        <v>292</v>
      </c>
      <c r="D72" s="196"/>
      <c r="E72" s="29">
        <v>42.4</v>
      </c>
      <c r="F72" s="29">
        <v>64805</v>
      </c>
      <c r="G72" s="29">
        <v>0</v>
      </c>
      <c r="H72" s="29" t="s">
        <v>293</v>
      </c>
      <c r="I72" s="29"/>
      <c r="J72" s="29"/>
      <c r="K72" s="29"/>
      <c r="L72" s="29" t="s">
        <v>18</v>
      </c>
      <c r="M72" s="29">
        <f t="shared" si="2"/>
        <v>64805</v>
      </c>
      <c r="N72" s="53"/>
    </row>
    <row r="73" spans="1:14" ht="30" customHeight="1" x14ac:dyDescent="0.25">
      <c r="A73" s="192">
        <v>69</v>
      </c>
      <c r="B73" s="41" t="s">
        <v>91</v>
      </c>
      <c r="C73" s="89" t="s">
        <v>294</v>
      </c>
      <c r="D73" s="196"/>
      <c r="E73" s="29">
        <v>35</v>
      </c>
      <c r="F73" s="29">
        <v>38620</v>
      </c>
      <c r="G73" s="29">
        <v>3044</v>
      </c>
      <c r="H73" s="29" t="s">
        <v>296</v>
      </c>
      <c r="I73" s="29"/>
      <c r="J73" s="29"/>
      <c r="K73" s="29"/>
      <c r="L73" s="29" t="s">
        <v>18</v>
      </c>
      <c r="M73" s="29">
        <f t="shared" si="2"/>
        <v>38620</v>
      </c>
      <c r="N73" s="53"/>
    </row>
    <row r="74" spans="1:14" ht="30.75" customHeight="1" x14ac:dyDescent="0.25">
      <c r="A74" s="192">
        <v>70</v>
      </c>
      <c r="B74" s="41" t="s">
        <v>91</v>
      </c>
      <c r="C74" s="89" t="s">
        <v>295</v>
      </c>
      <c r="D74" s="196"/>
      <c r="E74" s="29">
        <v>35</v>
      </c>
      <c r="F74" s="29">
        <v>38620</v>
      </c>
      <c r="G74" s="29">
        <v>3044</v>
      </c>
      <c r="H74" s="29" t="s">
        <v>297</v>
      </c>
      <c r="I74" s="29"/>
      <c r="J74" s="29"/>
      <c r="K74" s="29"/>
      <c r="L74" s="29" t="s">
        <v>18</v>
      </c>
      <c r="M74" s="29">
        <f t="shared" si="2"/>
        <v>38620</v>
      </c>
      <c r="N74" s="53"/>
    </row>
    <row r="75" spans="1:14" ht="32.25" customHeight="1" x14ac:dyDescent="0.25">
      <c r="A75" s="192">
        <v>71</v>
      </c>
      <c r="B75" s="41" t="s">
        <v>91</v>
      </c>
      <c r="C75" s="89" t="s">
        <v>298</v>
      </c>
      <c r="D75" s="196"/>
      <c r="E75" s="29">
        <v>70</v>
      </c>
      <c r="F75" s="29">
        <v>77240</v>
      </c>
      <c r="G75" s="29">
        <v>6088</v>
      </c>
      <c r="H75" s="29" t="s">
        <v>299</v>
      </c>
      <c r="I75" s="29"/>
      <c r="J75" s="29"/>
      <c r="K75" s="29"/>
      <c r="L75" s="29" t="s">
        <v>18</v>
      </c>
      <c r="M75" s="29">
        <f t="shared" si="2"/>
        <v>77240</v>
      </c>
      <c r="N75" s="53"/>
    </row>
    <row r="76" spans="1:14" ht="31.5" customHeight="1" x14ac:dyDescent="0.25">
      <c r="A76" s="192">
        <v>72</v>
      </c>
      <c r="B76" s="41" t="s">
        <v>91</v>
      </c>
      <c r="C76" s="89" t="s">
        <v>300</v>
      </c>
      <c r="D76" s="196"/>
      <c r="E76" s="29">
        <v>46.6</v>
      </c>
      <c r="F76" s="29">
        <v>51167</v>
      </c>
      <c r="G76" s="29">
        <v>10737</v>
      </c>
      <c r="H76" s="29" t="s">
        <v>301</v>
      </c>
      <c r="I76" s="29"/>
      <c r="J76" s="29"/>
      <c r="K76" s="29"/>
      <c r="L76" s="29" t="s">
        <v>18</v>
      </c>
      <c r="M76" s="29">
        <f t="shared" si="2"/>
        <v>51167</v>
      </c>
      <c r="N76" s="53"/>
    </row>
    <row r="77" spans="1:14" ht="29.25" customHeight="1" x14ac:dyDescent="0.25">
      <c r="A77" s="192">
        <v>73</v>
      </c>
      <c r="B77" s="41" t="s">
        <v>91</v>
      </c>
      <c r="C77" s="89" t="s">
        <v>302</v>
      </c>
      <c r="D77" s="196"/>
      <c r="E77" s="29">
        <v>46.6</v>
      </c>
      <c r="F77" s="29">
        <v>51167</v>
      </c>
      <c r="G77" s="29">
        <v>10737</v>
      </c>
      <c r="H77" s="29" t="s">
        <v>303</v>
      </c>
      <c r="I77" s="29"/>
      <c r="J77" s="29"/>
      <c r="K77" s="29"/>
      <c r="L77" s="29" t="s">
        <v>18</v>
      </c>
      <c r="M77" s="29">
        <f t="shared" si="2"/>
        <v>51167</v>
      </c>
      <c r="N77" s="53"/>
    </row>
    <row r="78" spans="1:14" ht="30" customHeight="1" x14ac:dyDescent="0.25">
      <c r="A78" s="192">
        <v>74</v>
      </c>
      <c r="B78" s="41" t="s">
        <v>91</v>
      </c>
      <c r="C78" s="89" t="s">
        <v>304</v>
      </c>
      <c r="D78" s="196"/>
      <c r="E78" s="29">
        <v>46.6</v>
      </c>
      <c r="F78" s="29">
        <v>51167</v>
      </c>
      <c r="G78" s="29">
        <v>10737</v>
      </c>
      <c r="H78" s="29" t="s">
        <v>305</v>
      </c>
      <c r="I78" s="29"/>
      <c r="J78" s="29"/>
      <c r="K78" s="29"/>
      <c r="L78" s="29" t="s">
        <v>18</v>
      </c>
      <c r="M78" s="29">
        <f t="shared" si="2"/>
        <v>51167</v>
      </c>
      <c r="N78" s="53"/>
    </row>
    <row r="79" spans="1:14" ht="32.25" customHeight="1" x14ac:dyDescent="0.25">
      <c r="A79" s="192">
        <v>75</v>
      </c>
      <c r="B79" s="41" t="s">
        <v>91</v>
      </c>
      <c r="C79" s="89" t="s">
        <v>306</v>
      </c>
      <c r="D79" s="196"/>
      <c r="E79" s="29">
        <v>35</v>
      </c>
      <c r="F79" s="29">
        <v>34150</v>
      </c>
      <c r="G79" s="29">
        <v>0</v>
      </c>
      <c r="H79" s="29" t="s">
        <v>308</v>
      </c>
      <c r="I79" s="29"/>
      <c r="J79" s="29"/>
      <c r="K79" s="29"/>
      <c r="L79" s="29" t="s">
        <v>18</v>
      </c>
      <c r="M79" s="29">
        <f t="shared" si="2"/>
        <v>34150</v>
      </c>
      <c r="N79" s="53"/>
    </row>
    <row r="80" spans="1:14" ht="32.25" customHeight="1" x14ac:dyDescent="0.25">
      <c r="A80" s="192">
        <v>76</v>
      </c>
      <c r="B80" s="41" t="s">
        <v>91</v>
      </c>
      <c r="C80" s="89" t="s">
        <v>307</v>
      </c>
      <c r="D80" s="196"/>
      <c r="E80" s="29">
        <v>35</v>
      </c>
      <c r="F80" s="29">
        <v>34150</v>
      </c>
      <c r="G80" s="29">
        <v>0</v>
      </c>
      <c r="H80" s="29" t="s">
        <v>309</v>
      </c>
      <c r="I80" s="29"/>
      <c r="J80" s="29"/>
      <c r="K80" s="29"/>
      <c r="L80" s="29" t="s">
        <v>18</v>
      </c>
      <c r="M80" s="29">
        <f t="shared" si="2"/>
        <v>34150</v>
      </c>
      <c r="N80" s="53"/>
    </row>
    <row r="81" spans="1:14" ht="30" customHeight="1" x14ac:dyDescent="0.25">
      <c r="A81" s="192">
        <v>77</v>
      </c>
      <c r="B81" s="41" t="s">
        <v>91</v>
      </c>
      <c r="C81" s="89" t="s">
        <v>310</v>
      </c>
      <c r="D81" s="196"/>
      <c r="E81" s="29">
        <v>35</v>
      </c>
      <c r="F81" s="29">
        <v>34150</v>
      </c>
      <c r="G81" s="29">
        <v>0</v>
      </c>
      <c r="H81" s="29" t="s">
        <v>311</v>
      </c>
      <c r="I81" s="29"/>
      <c r="J81" s="29"/>
      <c r="K81" s="29"/>
      <c r="L81" s="29" t="s">
        <v>18</v>
      </c>
      <c r="M81" s="29">
        <f t="shared" si="2"/>
        <v>34150</v>
      </c>
      <c r="N81" s="53"/>
    </row>
    <row r="82" spans="1:14" ht="29.25" customHeight="1" x14ac:dyDescent="0.25">
      <c r="A82" s="192">
        <v>78</v>
      </c>
      <c r="B82" s="41" t="s">
        <v>91</v>
      </c>
      <c r="C82" s="89" t="s">
        <v>312</v>
      </c>
      <c r="D82" s="196"/>
      <c r="E82" s="29">
        <v>35</v>
      </c>
      <c r="F82" s="29">
        <v>34150</v>
      </c>
      <c r="G82" s="29">
        <v>0</v>
      </c>
      <c r="H82" s="29" t="s">
        <v>313</v>
      </c>
      <c r="I82" s="29"/>
      <c r="J82" s="29"/>
      <c r="K82" s="29"/>
      <c r="L82" s="29" t="s">
        <v>18</v>
      </c>
      <c r="M82" s="29">
        <f t="shared" si="2"/>
        <v>34150</v>
      </c>
      <c r="N82" s="53"/>
    </row>
    <row r="83" spans="1:14" ht="30" customHeight="1" x14ac:dyDescent="0.25">
      <c r="A83" s="192">
        <v>79</v>
      </c>
      <c r="B83" s="41" t="s">
        <v>91</v>
      </c>
      <c r="C83" s="89" t="s">
        <v>314</v>
      </c>
      <c r="D83" s="196"/>
      <c r="E83" s="29">
        <v>42.4</v>
      </c>
      <c r="F83" s="29">
        <v>53194</v>
      </c>
      <c r="G83" s="29">
        <v>674</v>
      </c>
      <c r="H83" s="29" t="s">
        <v>315</v>
      </c>
      <c r="I83" s="29"/>
      <c r="J83" s="29"/>
      <c r="K83" s="29"/>
      <c r="L83" s="29" t="s">
        <v>18</v>
      </c>
      <c r="M83" s="29">
        <f t="shared" si="2"/>
        <v>53194</v>
      </c>
      <c r="N83" s="53"/>
    </row>
    <row r="84" spans="1:14" ht="30" customHeight="1" x14ac:dyDescent="0.25">
      <c r="A84" s="192">
        <v>80</v>
      </c>
      <c r="B84" s="41" t="s">
        <v>91</v>
      </c>
      <c r="C84" s="89" t="s">
        <v>316</v>
      </c>
      <c r="D84" s="196"/>
      <c r="E84" s="29">
        <v>59.6</v>
      </c>
      <c r="F84" s="29">
        <v>57500</v>
      </c>
      <c r="G84" s="29">
        <v>36416</v>
      </c>
      <c r="H84" s="29" t="s">
        <v>318</v>
      </c>
      <c r="I84" s="29"/>
      <c r="J84" s="29"/>
      <c r="K84" s="29"/>
      <c r="L84" s="29" t="s">
        <v>18</v>
      </c>
      <c r="M84" s="29">
        <f t="shared" si="2"/>
        <v>57500</v>
      </c>
      <c r="N84" s="53"/>
    </row>
    <row r="85" spans="1:14" ht="30.75" customHeight="1" x14ac:dyDescent="0.25">
      <c r="A85" s="192">
        <v>81</v>
      </c>
      <c r="B85" s="41" t="s">
        <v>91</v>
      </c>
      <c r="C85" s="89" t="s">
        <v>317</v>
      </c>
      <c r="D85" s="196"/>
      <c r="E85" s="29">
        <v>59.6</v>
      </c>
      <c r="F85" s="29">
        <v>57500</v>
      </c>
      <c r="G85" s="29">
        <v>36416</v>
      </c>
      <c r="H85" s="29" t="s">
        <v>319</v>
      </c>
      <c r="I85" s="29"/>
      <c r="J85" s="29"/>
      <c r="K85" s="29"/>
      <c r="L85" s="29" t="s">
        <v>18</v>
      </c>
      <c r="M85" s="29">
        <f t="shared" si="2"/>
        <v>57500</v>
      </c>
      <c r="N85" s="53"/>
    </row>
    <row r="86" spans="1:14" ht="27" customHeight="1" x14ac:dyDescent="0.25">
      <c r="A86" s="192">
        <v>82</v>
      </c>
      <c r="B86" s="41" t="s">
        <v>91</v>
      </c>
      <c r="C86" s="89" t="s">
        <v>320</v>
      </c>
      <c r="D86" s="196"/>
      <c r="E86" s="29">
        <v>40.5</v>
      </c>
      <c r="F86" s="29">
        <v>17537</v>
      </c>
      <c r="G86" s="29">
        <v>0</v>
      </c>
      <c r="H86" s="29" t="s">
        <v>321</v>
      </c>
      <c r="I86" s="29" t="s">
        <v>630</v>
      </c>
      <c r="J86" s="29"/>
      <c r="K86" s="29"/>
      <c r="L86" s="29" t="s">
        <v>18</v>
      </c>
      <c r="M86" s="29">
        <f t="shared" si="2"/>
        <v>17537</v>
      </c>
      <c r="N86" s="53"/>
    </row>
    <row r="87" spans="1:14" ht="30" customHeight="1" x14ac:dyDescent="0.25">
      <c r="A87" s="192">
        <v>83</v>
      </c>
      <c r="B87" s="41" t="s">
        <v>91</v>
      </c>
      <c r="C87" s="89" t="s">
        <v>322</v>
      </c>
      <c r="D87" s="196"/>
      <c r="E87" s="29">
        <v>39.1</v>
      </c>
      <c r="F87" s="29">
        <v>15378</v>
      </c>
      <c r="G87" s="29">
        <v>0</v>
      </c>
      <c r="H87" s="29" t="s">
        <v>323</v>
      </c>
      <c r="I87" s="29"/>
      <c r="J87" s="29"/>
      <c r="K87" s="29"/>
      <c r="L87" s="29" t="s">
        <v>18</v>
      </c>
      <c r="M87" s="29">
        <f t="shared" si="2"/>
        <v>15378</v>
      </c>
      <c r="N87" s="53"/>
    </row>
    <row r="88" spans="1:14" ht="27.75" customHeight="1" x14ac:dyDescent="0.25">
      <c r="A88" s="192">
        <v>84</v>
      </c>
      <c r="B88" s="41" t="s">
        <v>91</v>
      </c>
      <c r="C88" s="89" t="s">
        <v>324</v>
      </c>
      <c r="D88" s="196"/>
      <c r="E88" s="29">
        <v>38.6</v>
      </c>
      <c r="F88" s="29">
        <v>71181</v>
      </c>
      <c r="G88" s="29">
        <v>0</v>
      </c>
      <c r="H88" s="29" t="s">
        <v>325</v>
      </c>
      <c r="I88" s="29"/>
      <c r="J88" s="29"/>
      <c r="K88" s="29"/>
      <c r="L88" s="29" t="s">
        <v>18</v>
      </c>
      <c r="M88" s="29">
        <f t="shared" si="2"/>
        <v>71181</v>
      </c>
      <c r="N88" s="53"/>
    </row>
    <row r="89" spans="1:14" ht="30.75" customHeight="1" x14ac:dyDescent="0.25">
      <c r="A89" s="192">
        <v>85</v>
      </c>
      <c r="B89" s="41" t="s">
        <v>91</v>
      </c>
      <c r="C89" s="89" t="s">
        <v>326</v>
      </c>
      <c r="D89" s="196"/>
      <c r="E89" s="29">
        <v>43.3</v>
      </c>
      <c r="F89" s="29">
        <v>51750</v>
      </c>
      <c r="G89" s="29">
        <v>14876</v>
      </c>
      <c r="H89" s="29" t="s">
        <v>327</v>
      </c>
      <c r="I89" s="29"/>
      <c r="J89" s="29"/>
      <c r="K89" s="29"/>
      <c r="L89" s="29" t="s">
        <v>18</v>
      </c>
      <c r="M89" s="29">
        <f t="shared" ref="M89:M103" si="3">F89</f>
        <v>51750</v>
      </c>
      <c r="N89" s="53"/>
    </row>
    <row r="90" spans="1:14" ht="27" customHeight="1" x14ac:dyDescent="0.25">
      <c r="A90" s="192">
        <v>86</v>
      </c>
      <c r="B90" s="41" t="s">
        <v>91</v>
      </c>
      <c r="C90" s="89" t="s">
        <v>328</v>
      </c>
      <c r="D90" s="196"/>
      <c r="E90" s="29">
        <v>41</v>
      </c>
      <c r="F90" s="29">
        <v>50600</v>
      </c>
      <c r="G90" s="29">
        <v>13881</v>
      </c>
      <c r="H90" s="29" t="s">
        <v>329</v>
      </c>
      <c r="I90" s="29" t="s">
        <v>631</v>
      </c>
      <c r="J90" s="29"/>
      <c r="K90" s="29"/>
      <c r="L90" s="29" t="s">
        <v>18</v>
      </c>
      <c r="M90" s="29">
        <f t="shared" si="3"/>
        <v>50600</v>
      </c>
      <c r="N90" s="53"/>
    </row>
    <row r="91" spans="1:14" ht="30.75" customHeight="1" x14ac:dyDescent="0.25">
      <c r="A91" s="192">
        <v>87</v>
      </c>
      <c r="B91" s="41" t="s">
        <v>91</v>
      </c>
      <c r="C91" s="25" t="s">
        <v>330</v>
      </c>
      <c r="D91" s="196"/>
      <c r="E91" s="29">
        <v>37.700000000000003</v>
      </c>
      <c r="F91" s="29">
        <v>21620</v>
      </c>
      <c r="G91" s="29">
        <v>7419</v>
      </c>
      <c r="H91" s="29" t="s">
        <v>331</v>
      </c>
      <c r="I91" s="29"/>
      <c r="J91" s="29"/>
      <c r="K91" s="29"/>
      <c r="L91" s="29" t="s">
        <v>18</v>
      </c>
      <c r="M91" s="29">
        <f t="shared" si="3"/>
        <v>21620</v>
      </c>
      <c r="N91" s="53"/>
    </row>
    <row r="92" spans="1:14" ht="27.75" customHeight="1" x14ac:dyDescent="0.25">
      <c r="A92" s="192">
        <v>88</v>
      </c>
      <c r="B92" s="41" t="s">
        <v>91</v>
      </c>
      <c r="C92" s="25" t="s">
        <v>332</v>
      </c>
      <c r="D92" s="196"/>
      <c r="E92" s="29">
        <v>64.3</v>
      </c>
      <c r="F92" s="29">
        <v>1197836</v>
      </c>
      <c r="G92" s="29">
        <v>1023750</v>
      </c>
      <c r="H92" s="29" t="s">
        <v>333</v>
      </c>
      <c r="I92" s="29" t="s">
        <v>2116</v>
      </c>
      <c r="J92" s="29"/>
      <c r="K92" s="29"/>
      <c r="L92" s="29" t="s">
        <v>18</v>
      </c>
      <c r="M92" s="29">
        <f t="shared" si="3"/>
        <v>1197836</v>
      </c>
      <c r="N92" s="53"/>
    </row>
    <row r="93" spans="1:14" ht="27.75" customHeight="1" x14ac:dyDescent="0.25">
      <c r="A93" s="192">
        <v>89</v>
      </c>
      <c r="B93" s="41" t="s">
        <v>91</v>
      </c>
      <c r="C93" s="25" t="s">
        <v>334</v>
      </c>
      <c r="D93" s="196"/>
      <c r="E93" s="29">
        <v>27.7</v>
      </c>
      <c r="F93" s="29">
        <v>60099</v>
      </c>
      <c r="G93" s="29">
        <v>1697</v>
      </c>
      <c r="H93" s="29" t="s">
        <v>335</v>
      </c>
      <c r="I93" s="29"/>
      <c r="J93" s="29"/>
      <c r="K93" s="29"/>
      <c r="L93" s="29" t="s">
        <v>18</v>
      </c>
      <c r="M93" s="29">
        <f t="shared" si="3"/>
        <v>60099</v>
      </c>
      <c r="N93" s="53"/>
    </row>
    <row r="94" spans="1:14" ht="30.75" customHeight="1" x14ac:dyDescent="0.25">
      <c r="A94" s="192">
        <v>90</v>
      </c>
      <c r="B94" s="41" t="s">
        <v>91</v>
      </c>
      <c r="C94" s="25" t="s">
        <v>336</v>
      </c>
      <c r="D94" s="196"/>
      <c r="E94" s="29">
        <v>40</v>
      </c>
      <c r="F94" s="29">
        <v>83869</v>
      </c>
      <c r="G94" s="29">
        <v>30533</v>
      </c>
      <c r="H94" s="29" t="s">
        <v>337</v>
      </c>
      <c r="I94" s="29"/>
      <c r="J94" s="29"/>
      <c r="K94" s="29"/>
      <c r="L94" s="29" t="s">
        <v>18</v>
      </c>
      <c r="M94" s="29">
        <f t="shared" si="3"/>
        <v>83869</v>
      </c>
      <c r="N94" s="53"/>
    </row>
    <row r="95" spans="1:14" ht="29.25" customHeight="1" x14ac:dyDescent="0.25">
      <c r="A95" s="192">
        <v>91</v>
      </c>
      <c r="B95" s="41" t="s">
        <v>91</v>
      </c>
      <c r="C95" s="25" t="s">
        <v>338</v>
      </c>
      <c r="D95" s="196"/>
      <c r="E95" s="29">
        <v>40</v>
      </c>
      <c r="F95" s="29">
        <v>83869</v>
      </c>
      <c r="G95" s="29">
        <v>30533</v>
      </c>
      <c r="H95" s="29" t="s">
        <v>339</v>
      </c>
      <c r="I95" s="29"/>
      <c r="J95" s="29"/>
      <c r="K95" s="29"/>
      <c r="L95" s="29" t="s">
        <v>18</v>
      </c>
      <c r="M95" s="29">
        <f t="shared" si="3"/>
        <v>83869</v>
      </c>
      <c r="N95" s="53"/>
    </row>
    <row r="96" spans="1:14" ht="27" customHeight="1" x14ac:dyDescent="0.25">
      <c r="A96" s="192">
        <v>92</v>
      </c>
      <c r="B96" s="41" t="s">
        <v>91</v>
      </c>
      <c r="C96" s="25" t="s">
        <v>340</v>
      </c>
      <c r="D96" s="196"/>
      <c r="E96" s="29">
        <v>29.5</v>
      </c>
      <c r="F96" s="29">
        <v>84766</v>
      </c>
      <c r="G96" s="29">
        <v>42101</v>
      </c>
      <c r="H96" s="29" t="s">
        <v>341</v>
      </c>
      <c r="I96" s="29"/>
      <c r="J96" s="29"/>
      <c r="K96" s="29"/>
      <c r="L96" s="29" t="s">
        <v>18</v>
      </c>
      <c r="M96" s="29">
        <f t="shared" si="3"/>
        <v>84766</v>
      </c>
      <c r="N96" s="53"/>
    </row>
    <row r="97" spans="1:14" ht="32.25" customHeight="1" x14ac:dyDescent="0.25">
      <c r="A97" s="192">
        <v>93</v>
      </c>
      <c r="B97" s="41" t="s">
        <v>91</v>
      </c>
      <c r="C97" s="25" t="s">
        <v>342</v>
      </c>
      <c r="D97" s="196"/>
      <c r="E97" s="29">
        <v>29.5</v>
      </c>
      <c r="F97" s="29">
        <v>83869</v>
      </c>
      <c r="G97" s="29">
        <v>30533</v>
      </c>
      <c r="H97" s="29" t="s">
        <v>344</v>
      </c>
      <c r="I97" s="29"/>
      <c r="J97" s="29"/>
      <c r="K97" s="29"/>
      <c r="L97" s="29" t="s">
        <v>18</v>
      </c>
      <c r="M97" s="29">
        <f t="shared" si="3"/>
        <v>83869</v>
      </c>
      <c r="N97" s="53"/>
    </row>
    <row r="98" spans="1:14" ht="32.25" customHeight="1" x14ac:dyDescent="0.25">
      <c r="A98" s="192">
        <v>94</v>
      </c>
      <c r="B98" s="41" t="s">
        <v>91</v>
      </c>
      <c r="C98" s="25" t="s">
        <v>343</v>
      </c>
      <c r="D98" s="196"/>
      <c r="E98" s="29">
        <v>29.5</v>
      </c>
      <c r="F98" s="29">
        <v>83869</v>
      </c>
      <c r="G98" s="29">
        <v>30533</v>
      </c>
      <c r="H98" s="29" t="s">
        <v>345</v>
      </c>
      <c r="I98" s="29"/>
      <c r="J98" s="29"/>
      <c r="K98" s="29"/>
      <c r="L98" s="29" t="s">
        <v>18</v>
      </c>
      <c r="M98" s="29">
        <f t="shared" si="3"/>
        <v>83869</v>
      </c>
      <c r="N98" s="53"/>
    </row>
    <row r="99" spans="1:14" ht="30" customHeight="1" x14ac:dyDescent="0.25">
      <c r="A99" s="192">
        <v>95</v>
      </c>
      <c r="B99" s="41" t="s">
        <v>91</v>
      </c>
      <c r="C99" s="25" t="s">
        <v>346</v>
      </c>
      <c r="D99" s="196"/>
      <c r="E99" s="29">
        <v>46.7</v>
      </c>
      <c r="F99" s="29">
        <v>282290</v>
      </c>
      <c r="G99" s="29">
        <v>126352</v>
      </c>
      <c r="H99" s="29" t="s">
        <v>347</v>
      </c>
      <c r="I99" s="29"/>
      <c r="J99" s="29"/>
      <c r="K99" s="29"/>
      <c r="L99" s="29" t="s">
        <v>18</v>
      </c>
      <c r="M99" s="29">
        <f t="shared" si="3"/>
        <v>282290</v>
      </c>
      <c r="N99" s="53"/>
    </row>
    <row r="100" spans="1:14" ht="30.75" customHeight="1" x14ac:dyDescent="0.25">
      <c r="A100" s="192">
        <v>96</v>
      </c>
      <c r="B100" s="41" t="s">
        <v>91</v>
      </c>
      <c r="C100" s="25" t="s">
        <v>348</v>
      </c>
      <c r="D100" s="196"/>
      <c r="E100" s="29">
        <v>43</v>
      </c>
      <c r="F100" s="29">
        <v>53820</v>
      </c>
      <c r="G100" s="29">
        <v>0</v>
      </c>
      <c r="H100" s="29" t="s">
        <v>349</v>
      </c>
      <c r="I100" s="29"/>
      <c r="J100" s="29"/>
      <c r="K100" s="29"/>
      <c r="L100" s="29" t="s">
        <v>18</v>
      </c>
      <c r="M100" s="29">
        <f t="shared" si="3"/>
        <v>53820</v>
      </c>
      <c r="N100" s="53"/>
    </row>
    <row r="101" spans="1:14" ht="31.5" x14ac:dyDescent="0.25">
      <c r="A101" s="192">
        <v>97</v>
      </c>
      <c r="B101" s="41" t="s">
        <v>91</v>
      </c>
      <c r="C101" s="25" t="s">
        <v>350</v>
      </c>
      <c r="D101" s="196"/>
      <c r="E101" s="29">
        <v>36</v>
      </c>
      <c r="F101" s="29">
        <v>1050000</v>
      </c>
      <c r="G101" s="29">
        <v>1050000</v>
      </c>
      <c r="H101" s="29" t="s">
        <v>351</v>
      </c>
      <c r="I101" s="29" t="s">
        <v>632</v>
      </c>
      <c r="J101" s="29"/>
      <c r="K101" s="29"/>
      <c r="L101" s="29" t="s">
        <v>18</v>
      </c>
      <c r="M101" s="29">
        <f t="shared" si="3"/>
        <v>1050000</v>
      </c>
      <c r="N101" s="53"/>
    </row>
    <row r="102" spans="1:14" s="11" customFormat="1" ht="47.25" x14ac:dyDescent="0.25">
      <c r="A102" s="192">
        <v>98</v>
      </c>
      <c r="B102" s="77" t="s">
        <v>91</v>
      </c>
      <c r="C102" s="97" t="s">
        <v>378</v>
      </c>
      <c r="D102" s="84" t="s">
        <v>379</v>
      </c>
      <c r="E102" s="37">
        <v>41.4</v>
      </c>
      <c r="F102" s="37">
        <v>128198.83</v>
      </c>
      <c r="G102" s="37">
        <v>0</v>
      </c>
      <c r="H102" s="37" t="s">
        <v>352</v>
      </c>
      <c r="I102" s="37" t="s">
        <v>633</v>
      </c>
      <c r="J102" s="37"/>
      <c r="K102" s="37"/>
      <c r="L102" s="37"/>
      <c r="M102" s="37">
        <f t="shared" si="3"/>
        <v>128198.83</v>
      </c>
      <c r="N102" s="58" t="s">
        <v>411</v>
      </c>
    </row>
    <row r="103" spans="1:14" ht="47.25" x14ac:dyDescent="0.25">
      <c r="A103" s="192">
        <v>99</v>
      </c>
      <c r="B103" s="29" t="s">
        <v>91</v>
      </c>
      <c r="C103" s="29" t="s">
        <v>408</v>
      </c>
      <c r="D103" s="29" t="s">
        <v>409</v>
      </c>
      <c r="E103" s="29">
        <v>54</v>
      </c>
      <c r="F103" s="34">
        <v>950000</v>
      </c>
      <c r="G103" s="34">
        <v>0</v>
      </c>
      <c r="H103" s="29"/>
      <c r="I103" s="53" t="s">
        <v>1035</v>
      </c>
      <c r="J103" s="29"/>
      <c r="K103" s="29"/>
      <c r="L103" s="29" t="s">
        <v>18</v>
      </c>
      <c r="M103" s="34">
        <f t="shared" si="3"/>
        <v>950000</v>
      </c>
      <c r="N103" s="53"/>
    </row>
    <row r="104" spans="1:14" ht="141.75" x14ac:dyDescent="0.25">
      <c r="A104" s="192">
        <v>100</v>
      </c>
      <c r="B104" s="29" t="s">
        <v>91</v>
      </c>
      <c r="C104" s="29" t="s">
        <v>1032</v>
      </c>
      <c r="D104" s="29" t="s">
        <v>1033</v>
      </c>
      <c r="E104" s="29">
        <v>35.5</v>
      </c>
      <c r="F104" s="34">
        <v>243383.03</v>
      </c>
      <c r="G104" s="34">
        <v>0</v>
      </c>
      <c r="H104" s="29"/>
      <c r="I104" s="29" t="s">
        <v>1034</v>
      </c>
      <c r="J104" s="29"/>
      <c r="K104" s="29"/>
      <c r="L104" s="29" t="s">
        <v>18</v>
      </c>
      <c r="M104" s="34">
        <v>243383.03</v>
      </c>
      <c r="N104" s="53"/>
    </row>
    <row r="105" spans="1:14" s="179" customFormat="1" ht="126" x14ac:dyDescent="0.25">
      <c r="A105" s="192">
        <v>101</v>
      </c>
      <c r="B105" s="29" t="s">
        <v>91</v>
      </c>
      <c r="C105" s="25" t="s">
        <v>1888</v>
      </c>
      <c r="D105" s="29" t="s">
        <v>2077</v>
      </c>
      <c r="E105" s="43">
        <v>38.299999999999997</v>
      </c>
      <c r="F105" s="44">
        <v>31592.35</v>
      </c>
      <c r="G105" s="44">
        <v>6430.87</v>
      </c>
      <c r="H105" s="43"/>
      <c r="I105" s="43" t="s">
        <v>1889</v>
      </c>
      <c r="J105" s="43"/>
      <c r="K105" s="43"/>
      <c r="L105" s="43" t="s">
        <v>18</v>
      </c>
      <c r="M105" s="44">
        <f>F105</f>
        <v>31592.35</v>
      </c>
      <c r="N105" s="178"/>
    </row>
    <row r="106" spans="1:14" s="256" customFormat="1" ht="141.75" x14ac:dyDescent="0.25">
      <c r="A106" s="192">
        <v>102</v>
      </c>
      <c r="B106" s="251" t="s">
        <v>91</v>
      </c>
      <c r="C106" s="252" t="s">
        <v>2126</v>
      </c>
      <c r="D106" s="251" t="s">
        <v>2127</v>
      </c>
      <c r="E106" s="253">
        <v>40.6</v>
      </c>
      <c r="F106" s="254">
        <v>25639</v>
      </c>
      <c r="G106" s="254">
        <v>4928</v>
      </c>
      <c r="H106" s="253"/>
      <c r="I106" s="253" t="s">
        <v>2128</v>
      </c>
      <c r="J106" s="253"/>
      <c r="K106" s="253"/>
      <c r="L106" s="253" t="s">
        <v>18</v>
      </c>
      <c r="M106" s="254">
        <f>F106</f>
        <v>25639</v>
      </c>
      <c r="N106" s="255"/>
    </row>
    <row r="107" spans="1:14" ht="15.75" x14ac:dyDescent="0.25">
      <c r="A107" s="42"/>
      <c r="B107" s="29"/>
      <c r="C107" s="29"/>
      <c r="D107" s="29"/>
      <c r="E107" s="29">
        <f>SUM(E5:E106)</f>
        <v>4458.5000000000009</v>
      </c>
      <c r="F107" s="34">
        <f>SUM(F5:F104)</f>
        <v>7613801.8600000003</v>
      </c>
      <c r="G107" s="34">
        <f>SUM(G5:G106)</f>
        <v>4173895.87</v>
      </c>
      <c r="H107" s="29"/>
      <c r="I107" s="29"/>
      <c r="J107" s="29"/>
      <c r="K107" s="29"/>
      <c r="L107" s="29"/>
      <c r="M107" s="34">
        <f>SUM(M5:M106)</f>
        <v>7671033.21</v>
      </c>
      <c r="N107" s="53"/>
    </row>
    <row r="108" spans="1:14" ht="15.75" x14ac:dyDescent="0.25">
      <c r="A108" s="42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53"/>
    </row>
    <row r="109" spans="1:14" ht="15.75" x14ac:dyDescent="0.25">
      <c r="A109" s="42"/>
      <c r="B109" s="29"/>
      <c r="C109" s="29"/>
      <c r="D109" s="29"/>
      <c r="E109" s="29"/>
      <c r="F109" s="29"/>
      <c r="G109" s="34" t="e">
        <f>G107-#REF!</f>
        <v>#REF!</v>
      </c>
      <c r="H109" s="29"/>
      <c r="I109" s="29"/>
      <c r="J109" s="29"/>
      <c r="K109" s="29"/>
      <c r="L109" s="29"/>
      <c r="M109" s="29"/>
      <c r="N109" s="53"/>
    </row>
    <row r="110" spans="1:14" ht="15.75" x14ac:dyDescent="0.25">
      <c r="A110" s="42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53"/>
    </row>
    <row r="111" spans="1:14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1:14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</row>
    <row r="113" spans="1:13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</row>
    <row r="114" spans="1:13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</row>
    <row r="115" spans="1:13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1:13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</row>
    <row r="117" spans="1:13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</row>
    <row r="118" spans="1:13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</row>
    <row r="119" spans="1:13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1:13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1:13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1:13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1:13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1:13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1:13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1:13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1:13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1:13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</row>
    <row r="129" spans="1:13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</row>
    <row r="130" spans="1:13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</row>
    <row r="131" spans="1:13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</row>
    <row r="132" spans="1:13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</row>
    <row r="133" spans="1:13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</row>
    <row r="134" spans="1:13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</row>
    <row r="135" spans="1:13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</row>
    <row r="136" spans="1:13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1:13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</row>
    <row r="138" spans="1:13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1:13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1:13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1:13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1:13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1:13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1:13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1:13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1:13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1:13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1:13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</row>
    <row r="149" spans="1:13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1:13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</row>
    <row r="151" spans="1:13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1:13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</row>
    <row r="153" spans="1:13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1:13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</row>
    <row r="155" spans="1:13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</row>
    <row r="156" spans="1:13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</row>
    <row r="157" spans="1:13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</row>
    <row r="158" spans="1:13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</row>
    <row r="159" spans="1:13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</row>
    <row r="160" spans="1:13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</row>
    <row r="161" spans="1:13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</row>
    <row r="162" spans="1:13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</row>
    <row r="163" spans="1:13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</row>
    <row r="164" spans="1:13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</row>
    <row r="165" spans="1:13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</row>
    <row r="166" spans="1:13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</row>
  </sheetData>
  <mergeCells count="15">
    <mergeCell ref="L3:L4"/>
    <mergeCell ref="M3:M4"/>
    <mergeCell ref="D5:D101"/>
    <mergeCell ref="A1:K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I3:I4"/>
  </mergeCells>
  <pageMargins left="0.39370078740157483" right="0.39370078740157483" top="0.39370078740157483" bottom="0.39370078740157483" header="0" footer="0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65"/>
  <sheetViews>
    <sheetView zoomScale="82" zoomScaleNormal="82" workbookViewId="0">
      <pane ySplit="4" topLeftCell="A49" activePane="bottomLeft" state="frozen"/>
      <selection activeCell="G27" sqref="G27"/>
      <selection pane="bottomLeft" activeCell="A6" sqref="A6:A52"/>
    </sheetView>
  </sheetViews>
  <sheetFormatPr defaultColWidth="16.42578125" defaultRowHeight="15" x14ac:dyDescent="0.25"/>
  <cols>
    <col min="1" max="1" width="5.42578125" style="1" customWidth="1"/>
    <col min="2" max="2" width="31.140625" style="1" customWidth="1"/>
    <col min="3" max="3" width="38.28515625" style="1" customWidth="1"/>
    <col min="4" max="4" width="40.42578125" style="1" customWidth="1"/>
    <col min="5" max="5" width="14" style="1" customWidth="1"/>
    <col min="6" max="7" width="16.42578125" style="1"/>
    <col min="8" max="8" width="32.28515625" style="1" customWidth="1"/>
    <col min="9" max="16384" width="16.42578125" style="1"/>
  </cols>
  <sheetData>
    <row r="1" spans="1:14" ht="15" customHeight="1" x14ac:dyDescent="0.25">
      <c r="A1" s="206" t="s">
        <v>81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4" x14ac:dyDescent="0.2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4" ht="45" customHeight="1" x14ac:dyDescent="0.25">
      <c r="A3" s="202" t="s">
        <v>0</v>
      </c>
      <c r="B3" s="202" t="s">
        <v>1</v>
      </c>
      <c r="C3" s="202" t="s">
        <v>6</v>
      </c>
      <c r="D3" s="202" t="s">
        <v>2</v>
      </c>
      <c r="E3" s="202" t="s">
        <v>19</v>
      </c>
      <c r="F3" s="202" t="s">
        <v>7</v>
      </c>
      <c r="G3" s="202" t="s">
        <v>8</v>
      </c>
      <c r="H3" s="202" t="s">
        <v>585</v>
      </c>
      <c r="I3" s="209" t="s">
        <v>3</v>
      </c>
      <c r="J3" s="209"/>
      <c r="K3" s="202" t="s">
        <v>12</v>
      </c>
      <c r="L3" s="202" t="s">
        <v>4</v>
      </c>
      <c r="M3" s="202" t="s">
        <v>13</v>
      </c>
      <c r="N3" s="202" t="s">
        <v>11</v>
      </c>
    </row>
    <row r="4" spans="1:14" x14ac:dyDescent="0.25">
      <c r="A4" s="201"/>
      <c r="B4" s="201"/>
      <c r="C4" s="201"/>
      <c r="D4" s="201"/>
      <c r="E4" s="201"/>
      <c r="F4" s="201"/>
      <c r="G4" s="201"/>
      <c r="H4" s="201"/>
      <c r="I4" s="27" t="s">
        <v>9</v>
      </c>
      <c r="J4" s="27" t="s">
        <v>10</v>
      </c>
      <c r="K4" s="201"/>
      <c r="L4" s="201"/>
      <c r="M4" s="201"/>
      <c r="N4" s="201"/>
    </row>
    <row r="5" spans="1:14" x14ac:dyDescent="0.25">
      <c r="A5" s="203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1:14" ht="78" customHeight="1" x14ac:dyDescent="0.25">
      <c r="A6" s="42">
        <v>1</v>
      </c>
      <c r="B6" s="49" t="s">
        <v>544</v>
      </c>
      <c r="C6" s="49" t="s">
        <v>24</v>
      </c>
      <c r="D6" s="98" t="s">
        <v>27</v>
      </c>
      <c r="E6" s="29">
        <v>57.6</v>
      </c>
      <c r="F6" s="34">
        <f>25530.19+21774.11</f>
        <v>47304.3</v>
      </c>
      <c r="G6" s="34">
        <f>16845.18+14366.37</f>
        <v>31211.550000000003</v>
      </c>
      <c r="H6" s="34" t="s">
        <v>1241</v>
      </c>
      <c r="I6" s="27"/>
      <c r="J6" s="27"/>
      <c r="K6" s="27" t="s">
        <v>1699</v>
      </c>
      <c r="L6" s="27"/>
      <c r="M6" s="27" t="s">
        <v>18</v>
      </c>
      <c r="N6" s="34">
        <f>25530.19+21774.11</f>
        <v>47304.3</v>
      </c>
    </row>
    <row r="7" spans="1:14" ht="76.5" customHeight="1" x14ac:dyDescent="0.25">
      <c r="A7" s="192">
        <v>2</v>
      </c>
      <c r="B7" s="49" t="s">
        <v>1239</v>
      </c>
      <c r="C7" s="49" t="s">
        <v>24</v>
      </c>
      <c r="D7" s="98" t="s">
        <v>27</v>
      </c>
      <c r="E7" s="29">
        <v>200.9</v>
      </c>
      <c r="F7" s="34">
        <f>25530.2+75947.24</f>
        <v>101477.44</v>
      </c>
      <c r="G7" s="34">
        <f>16845.18+50111.5</f>
        <v>66956.679999999993</v>
      </c>
      <c r="H7" s="34" t="s">
        <v>1240</v>
      </c>
      <c r="I7" s="27"/>
      <c r="J7" s="27"/>
      <c r="K7" s="27" t="s">
        <v>1700</v>
      </c>
      <c r="L7" s="27"/>
      <c r="M7" s="27" t="s">
        <v>18</v>
      </c>
      <c r="N7" s="34">
        <f>25530.2+75947.24</f>
        <v>101477.44</v>
      </c>
    </row>
    <row r="8" spans="1:14" ht="76.5" customHeight="1" x14ac:dyDescent="0.25">
      <c r="A8" s="192">
        <v>3</v>
      </c>
      <c r="B8" s="134" t="s">
        <v>1242</v>
      </c>
      <c r="C8" s="43" t="s">
        <v>24</v>
      </c>
      <c r="D8" s="43" t="s">
        <v>44</v>
      </c>
      <c r="E8" s="43">
        <v>121.1</v>
      </c>
      <c r="F8" s="44">
        <f>25530.19+45779.65</f>
        <v>71309.84</v>
      </c>
      <c r="G8" s="44">
        <f>16845.18+30206.19</f>
        <v>47051.369999999995</v>
      </c>
      <c r="H8" s="44" t="s">
        <v>1238</v>
      </c>
      <c r="I8" s="27"/>
      <c r="J8" s="27"/>
      <c r="K8" s="27"/>
      <c r="L8" s="27"/>
      <c r="M8" s="27"/>
      <c r="N8" s="44">
        <f>25530.19+45779.65</f>
        <v>71309.84</v>
      </c>
    </row>
    <row r="9" spans="1:14" ht="51.75" customHeight="1" x14ac:dyDescent="0.25">
      <c r="A9" s="192">
        <v>4</v>
      </c>
      <c r="B9" s="29" t="s">
        <v>354</v>
      </c>
      <c r="C9" s="29" t="s">
        <v>355</v>
      </c>
      <c r="D9" s="29" t="s">
        <v>1057</v>
      </c>
      <c r="E9" s="29">
        <v>39.6</v>
      </c>
      <c r="F9" s="34">
        <v>41472.550000000003</v>
      </c>
      <c r="G9" s="34">
        <v>27592.66</v>
      </c>
      <c r="H9" s="99" t="s">
        <v>1237</v>
      </c>
      <c r="I9" s="27"/>
      <c r="J9" s="27"/>
      <c r="K9" s="27" t="s">
        <v>356</v>
      </c>
      <c r="L9" s="27"/>
      <c r="M9" s="27" t="s">
        <v>18</v>
      </c>
      <c r="N9" s="27">
        <v>41472.550000000003</v>
      </c>
    </row>
    <row r="10" spans="1:14" ht="47.25" x14ac:dyDescent="0.25">
      <c r="A10" s="192">
        <v>5</v>
      </c>
      <c r="B10" s="29" t="s">
        <v>28</v>
      </c>
      <c r="C10" s="29" t="s">
        <v>25</v>
      </c>
      <c r="D10" s="98" t="s">
        <v>26</v>
      </c>
      <c r="E10" s="29">
        <v>278.3</v>
      </c>
      <c r="F10" s="34">
        <v>385279.84</v>
      </c>
      <c r="G10" s="34">
        <v>0</v>
      </c>
      <c r="H10" s="29" t="s">
        <v>1243</v>
      </c>
      <c r="I10" s="27"/>
      <c r="J10" s="27"/>
      <c r="K10" s="27" t="s">
        <v>677</v>
      </c>
      <c r="L10" s="27"/>
      <c r="M10" s="27" t="s">
        <v>18</v>
      </c>
      <c r="N10" s="2">
        <v>385279.84</v>
      </c>
    </row>
    <row r="11" spans="1:14" ht="48.75" customHeight="1" x14ac:dyDescent="0.25">
      <c r="A11" s="192">
        <v>6</v>
      </c>
      <c r="B11" s="29" t="s">
        <v>29</v>
      </c>
      <c r="C11" s="29" t="s">
        <v>30</v>
      </c>
      <c r="D11" s="98" t="s">
        <v>26</v>
      </c>
      <c r="E11" s="29">
        <v>38.4</v>
      </c>
      <c r="F11" s="34">
        <v>188804</v>
      </c>
      <c r="G11" s="34">
        <v>0</v>
      </c>
      <c r="H11" s="186" t="s">
        <v>2073</v>
      </c>
      <c r="I11" s="27"/>
      <c r="J11" s="27"/>
      <c r="K11" s="27"/>
      <c r="L11" s="27"/>
      <c r="M11" s="27" t="s">
        <v>18</v>
      </c>
      <c r="N11" s="2">
        <v>188804</v>
      </c>
    </row>
    <row r="12" spans="1:14" ht="60" customHeight="1" x14ac:dyDescent="0.25">
      <c r="A12" s="192">
        <v>7</v>
      </c>
      <c r="B12" s="29" t="s">
        <v>31</v>
      </c>
      <c r="C12" s="29" t="s">
        <v>33</v>
      </c>
      <c r="D12" s="98" t="s">
        <v>26</v>
      </c>
      <c r="E12" s="29">
        <v>58.8</v>
      </c>
      <c r="F12" s="34">
        <v>264037.90999999997</v>
      </c>
      <c r="G12" s="34">
        <v>264037.90999999997</v>
      </c>
      <c r="H12" s="34" t="s">
        <v>1235</v>
      </c>
      <c r="I12" s="27"/>
      <c r="J12" s="27"/>
      <c r="K12" s="27" t="s">
        <v>542</v>
      </c>
      <c r="L12" s="27"/>
      <c r="M12" s="27" t="s">
        <v>18</v>
      </c>
      <c r="N12" s="2">
        <v>264037.90999999997</v>
      </c>
    </row>
    <row r="13" spans="1:14" ht="66.75" customHeight="1" x14ac:dyDescent="0.25">
      <c r="A13" s="192">
        <v>8</v>
      </c>
      <c r="B13" s="29" t="s">
        <v>32</v>
      </c>
      <c r="C13" s="29" t="s">
        <v>33</v>
      </c>
      <c r="D13" s="98" t="s">
        <v>26</v>
      </c>
      <c r="E13" s="29">
        <v>61.4</v>
      </c>
      <c r="F13" s="29">
        <v>276162.09000000003</v>
      </c>
      <c r="G13" s="29">
        <v>166486.20000000001</v>
      </c>
      <c r="H13" s="29" t="s">
        <v>1236</v>
      </c>
      <c r="I13" s="27"/>
      <c r="J13" s="27"/>
      <c r="K13" s="27" t="s">
        <v>559</v>
      </c>
      <c r="L13" s="27"/>
      <c r="M13" s="27" t="s">
        <v>18</v>
      </c>
      <c r="N13" s="27">
        <v>276162.09000000003</v>
      </c>
    </row>
    <row r="14" spans="1:14" ht="69" customHeight="1" x14ac:dyDescent="0.25">
      <c r="A14" s="192">
        <v>9</v>
      </c>
      <c r="B14" s="29" t="s">
        <v>35</v>
      </c>
      <c r="C14" s="29" t="s">
        <v>34</v>
      </c>
      <c r="D14" s="100" t="s">
        <v>27</v>
      </c>
      <c r="E14" s="74">
        <v>161.6</v>
      </c>
      <c r="F14" s="75">
        <v>2512928</v>
      </c>
      <c r="G14" s="75">
        <v>1303325.75</v>
      </c>
      <c r="H14" s="101" t="s">
        <v>1882</v>
      </c>
      <c r="I14" s="132"/>
      <c r="J14" s="27"/>
      <c r="K14" s="27"/>
      <c r="L14" s="27"/>
      <c r="M14" s="27" t="s">
        <v>18</v>
      </c>
      <c r="N14" s="3">
        <v>2512928</v>
      </c>
    </row>
    <row r="15" spans="1:14" ht="75" customHeight="1" x14ac:dyDescent="0.25">
      <c r="A15" s="192">
        <v>10</v>
      </c>
      <c r="B15" s="24" t="s">
        <v>36</v>
      </c>
      <c r="C15" s="56" t="s">
        <v>37</v>
      </c>
      <c r="D15" s="100" t="s">
        <v>27</v>
      </c>
      <c r="E15" s="76">
        <v>812</v>
      </c>
      <c r="F15" s="75">
        <v>3276434</v>
      </c>
      <c r="G15" s="75">
        <v>1573221.3</v>
      </c>
      <c r="H15" s="135" t="s">
        <v>1055</v>
      </c>
      <c r="I15" s="6"/>
      <c r="J15" s="4"/>
      <c r="K15" s="4"/>
      <c r="L15" s="4"/>
      <c r="M15" s="4" t="s">
        <v>18</v>
      </c>
      <c r="N15" s="3">
        <v>3276434</v>
      </c>
    </row>
    <row r="16" spans="1:14" ht="165" customHeight="1" x14ac:dyDescent="0.25">
      <c r="A16" s="192">
        <v>11</v>
      </c>
      <c r="B16" s="29" t="s">
        <v>1808</v>
      </c>
      <c r="C16" s="29" t="s">
        <v>38</v>
      </c>
      <c r="D16" s="49" t="s">
        <v>26</v>
      </c>
      <c r="E16" s="74">
        <v>2362.1</v>
      </c>
      <c r="F16" s="29">
        <v>27628526.5</v>
      </c>
      <c r="G16" s="29">
        <v>15476108.24</v>
      </c>
      <c r="H16" s="135" t="s">
        <v>1809</v>
      </c>
      <c r="I16" s="6"/>
      <c r="J16" s="4"/>
      <c r="K16" s="27"/>
      <c r="M16" s="4" t="s">
        <v>18</v>
      </c>
      <c r="N16" s="4">
        <f>F16</f>
        <v>27628526.5</v>
      </c>
    </row>
    <row r="17" spans="1:14" ht="91.5" customHeight="1" x14ac:dyDescent="0.25">
      <c r="A17" s="192">
        <v>12</v>
      </c>
      <c r="B17" s="24" t="s">
        <v>39</v>
      </c>
      <c r="C17" s="29" t="s">
        <v>38</v>
      </c>
      <c r="D17" s="29" t="s">
        <v>27</v>
      </c>
      <c r="E17" s="76"/>
      <c r="F17" s="29">
        <v>4893473.25</v>
      </c>
      <c r="G17" s="29">
        <v>854025.69</v>
      </c>
      <c r="H17" s="81"/>
      <c r="I17" s="6"/>
      <c r="J17" s="4"/>
      <c r="K17" s="4"/>
      <c r="M17" s="4" t="s">
        <v>18</v>
      </c>
      <c r="N17" s="4">
        <v>4893473.25</v>
      </c>
    </row>
    <row r="18" spans="1:14" ht="71.25" customHeight="1" x14ac:dyDescent="0.25">
      <c r="A18" s="192">
        <v>13</v>
      </c>
      <c r="B18" s="29" t="s">
        <v>51</v>
      </c>
      <c r="C18" s="29" t="s">
        <v>40</v>
      </c>
      <c r="D18" s="100" t="s">
        <v>27</v>
      </c>
      <c r="E18" s="102">
        <v>56.6</v>
      </c>
      <c r="F18" s="34">
        <v>419272</v>
      </c>
      <c r="G18" s="102">
        <v>7337.21</v>
      </c>
      <c r="H18" s="29" t="s">
        <v>1054</v>
      </c>
      <c r="I18" s="27"/>
      <c r="J18" s="27"/>
      <c r="K18" s="27"/>
      <c r="M18" s="27" t="s">
        <v>18</v>
      </c>
      <c r="N18" s="2">
        <f>F18</f>
        <v>419272</v>
      </c>
    </row>
    <row r="19" spans="1:14" ht="74.25" customHeight="1" x14ac:dyDescent="0.25">
      <c r="A19" s="192">
        <v>14</v>
      </c>
      <c r="B19" s="29" t="s">
        <v>43</v>
      </c>
      <c r="C19" s="29" t="s">
        <v>50</v>
      </c>
      <c r="D19" s="29" t="s">
        <v>44</v>
      </c>
      <c r="E19" s="29">
        <v>534.4</v>
      </c>
      <c r="F19" s="34">
        <v>1966500</v>
      </c>
      <c r="G19" s="34">
        <v>0</v>
      </c>
      <c r="H19" s="38" t="s">
        <v>1056</v>
      </c>
      <c r="I19" s="27"/>
      <c r="J19" s="27"/>
      <c r="K19" s="27" t="s">
        <v>77</v>
      </c>
      <c r="M19" s="27" t="s">
        <v>18</v>
      </c>
      <c r="N19" s="2">
        <v>1966500</v>
      </c>
    </row>
    <row r="20" spans="1:14" ht="65.25" customHeight="1" x14ac:dyDescent="0.25">
      <c r="A20" s="192">
        <v>15</v>
      </c>
      <c r="B20" s="29" t="s">
        <v>1863</v>
      </c>
      <c r="C20" s="29" t="s">
        <v>49</v>
      </c>
      <c r="D20" s="29" t="s">
        <v>44</v>
      </c>
      <c r="E20" s="29">
        <v>18</v>
      </c>
      <c r="F20" s="34">
        <v>99200</v>
      </c>
      <c r="G20" s="34">
        <v>77493.67</v>
      </c>
      <c r="H20" s="34"/>
      <c r="I20" s="27"/>
      <c r="J20" s="27"/>
      <c r="K20" s="27"/>
      <c r="L20" s="27"/>
      <c r="M20" s="27" t="s">
        <v>18</v>
      </c>
      <c r="N20" s="2">
        <v>99200</v>
      </c>
    </row>
    <row r="21" spans="1:14" s="11" customFormat="1" ht="62.25" customHeight="1" x14ac:dyDescent="0.25">
      <c r="A21" s="192">
        <v>16</v>
      </c>
      <c r="B21" s="29" t="s">
        <v>69</v>
      </c>
      <c r="C21" s="29" t="s">
        <v>70</v>
      </c>
      <c r="D21" s="56" t="s">
        <v>71</v>
      </c>
      <c r="E21" s="29">
        <v>128.30000000000001</v>
      </c>
      <c r="F21" s="34">
        <v>169920</v>
      </c>
      <c r="G21" s="34">
        <v>0</v>
      </c>
      <c r="H21" s="34" t="s">
        <v>1053</v>
      </c>
      <c r="I21" s="4"/>
      <c r="J21" s="4"/>
      <c r="K21" s="4"/>
      <c r="L21" s="4"/>
      <c r="M21" s="4" t="s">
        <v>18</v>
      </c>
      <c r="N21" s="10">
        <v>169920</v>
      </c>
    </row>
    <row r="22" spans="1:14" s="11" customFormat="1" ht="59.25" customHeight="1" x14ac:dyDescent="0.25">
      <c r="A22" s="192">
        <v>17</v>
      </c>
      <c r="B22" s="29" t="s">
        <v>354</v>
      </c>
      <c r="C22" s="29" t="s">
        <v>430</v>
      </c>
      <c r="D22" s="90" t="s">
        <v>433</v>
      </c>
      <c r="E22" s="49">
        <v>32</v>
      </c>
      <c r="F22" s="90">
        <v>929709</v>
      </c>
      <c r="G22" s="90">
        <v>929709</v>
      </c>
      <c r="H22" s="90" t="s">
        <v>1037</v>
      </c>
      <c r="I22" s="27"/>
      <c r="J22" s="27"/>
      <c r="K22" s="27" t="s">
        <v>1886</v>
      </c>
      <c r="L22" s="27"/>
      <c r="M22" s="27" t="s">
        <v>18</v>
      </c>
      <c r="N22" s="23">
        <v>929709</v>
      </c>
    </row>
    <row r="23" spans="1:14" s="11" customFormat="1" ht="57.75" customHeight="1" x14ac:dyDescent="0.25">
      <c r="A23" s="192">
        <v>18</v>
      </c>
      <c r="B23" s="29" t="s">
        <v>354</v>
      </c>
      <c r="C23" s="29" t="s">
        <v>431</v>
      </c>
      <c r="D23" s="90" t="s">
        <v>432</v>
      </c>
      <c r="E23" s="49">
        <v>31.3</v>
      </c>
      <c r="F23" s="90">
        <v>929709</v>
      </c>
      <c r="G23" s="90">
        <v>929709</v>
      </c>
      <c r="H23" s="90" t="s">
        <v>1038</v>
      </c>
      <c r="I23" s="27"/>
      <c r="J23" s="27"/>
      <c r="K23" s="27" t="s">
        <v>434</v>
      </c>
      <c r="L23" s="27"/>
      <c r="M23" s="27" t="s">
        <v>18</v>
      </c>
      <c r="N23" s="23">
        <v>929709</v>
      </c>
    </row>
    <row r="24" spans="1:14" s="11" customFormat="1" ht="57.75" customHeight="1" x14ac:dyDescent="0.25">
      <c r="A24" s="192">
        <v>19</v>
      </c>
      <c r="B24" s="29" t="s">
        <v>552</v>
      </c>
      <c r="C24" s="29" t="s">
        <v>553</v>
      </c>
      <c r="D24" s="90" t="s">
        <v>554</v>
      </c>
      <c r="E24" s="49">
        <v>3.8</v>
      </c>
      <c r="F24" s="90">
        <v>1871.98</v>
      </c>
      <c r="G24" s="90">
        <v>0</v>
      </c>
      <c r="H24" s="29" t="s">
        <v>1051</v>
      </c>
      <c r="I24" s="27"/>
      <c r="J24" s="27"/>
      <c r="K24" s="27" t="s">
        <v>556</v>
      </c>
      <c r="L24" s="27"/>
      <c r="M24" s="27" t="s">
        <v>18</v>
      </c>
      <c r="N24" s="23">
        <v>1871.98</v>
      </c>
    </row>
    <row r="25" spans="1:14" s="11" customFormat="1" ht="57.75" customHeight="1" x14ac:dyDescent="0.25">
      <c r="A25" s="192">
        <v>20</v>
      </c>
      <c r="B25" s="29" t="s">
        <v>552</v>
      </c>
      <c r="C25" s="29" t="s">
        <v>555</v>
      </c>
      <c r="D25" s="90" t="s">
        <v>554</v>
      </c>
      <c r="E25" s="49">
        <v>93.3</v>
      </c>
      <c r="F25" s="90">
        <v>45962.02</v>
      </c>
      <c r="G25" s="90">
        <v>0</v>
      </c>
      <c r="H25" s="29" t="s">
        <v>1052</v>
      </c>
      <c r="I25" s="27"/>
      <c r="J25" s="27"/>
      <c r="K25" s="27" t="s">
        <v>556</v>
      </c>
      <c r="L25" s="27"/>
      <c r="M25" s="27" t="s">
        <v>18</v>
      </c>
      <c r="N25" s="23">
        <v>45962.02</v>
      </c>
    </row>
    <row r="26" spans="1:14" s="11" customFormat="1" ht="57.75" customHeight="1" x14ac:dyDescent="0.25">
      <c r="A26" s="192">
        <v>21</v>
      </c>
      <c r="B26" s="29" t="s">
        <v>354</v>
      </c>
      <c r="C26" s="29" t="s">
        <v>557</v>
      </c>
      <c r="D26" s="90" t="s">
        <v>558</v>
      </c>
      <c r="E26" s="49">
        <v>31.9</v>
      </c>
      <c r="F26" s="90">
        <v>807940</v>
      </c>
      <c r="G26" s="90">
        <v>807940</v>
      </c>
      <c r="H26" s="90" t="s">
        <v>1039</v>
      </c>
      <c r="I26" s="27"/>
      <c r="J26" s="27"/>
      <c r="K26" s="27" t="s">
        <v>434</v>
      </c>
      <c r="L26" s="27"/>
      <c r="M26" s="27" t="s">
        <v>18</v>
      </c>
      <c r="N26" s="23">
        <v>807940</v>
      </c>
    </row>
    <row r="27" spans="1:14" s="11" customFormat="1" ht="57.75" customHeight="1" x14ac:dyDescent="0.25">
      <c r="A27" s="192">
        <v>22</v>
      </c>
      <c r="B27" s="29" t="s">
        <v>354</v>
      </c>
      <c r="C27" s="29" t="s">
        <v>560</v>
      </c>
      <c r="D27" s="90" t="s">
        <v>2119</v>
      </c>
      <c r="E27" s="49">
        <v>29.3</v>
      </c>
      <c r="F27" s="90">
        <v>812000</v>
      </c>
      <c r="G27" s="90">
        <v>812000</v>
      </c>
      <c r="H27" s="90" t="s">
        <v>1040</v>
      </c>
      <c r="I27" s="27"/>
      <c r="J27" s="27"/>
      <c r="K27" s="27" t="s">
        <v>434</v>
      </c>
      <c r="L27" s="27"/>
      <c r="M27" s="27" t="s">
        <v>18</v>
      </c>
      <c r="N27" s="23">
        <v>812000</v>
      </c>
    </row>
    <row r="28" spans="1:14" s="11" customFormat="1" ht="57.75" customHeight="1" x14ac:dyDescent="0.25">
      <c r="A28" s="192">
        <v>23</v>
      </c>
      <c r="B28" s="29" t="s">
        <v>354</v>
      </c>
      <c r="C28" s="29" t="s">
        <v>561</v>
      </c>
      <c r="D28" s="90" t="s">
        <v>562</v>
      </c>
      <c r="E28" s="49">
        <v>30.5</v>
      </c>
      <c r="F28" s="90">
        <v>812000</v>
      </c>
      <c r="G28" s="90">
        <v>812000</v>
      </c>
      <c r="H28" s="90" t="s">
        <v>1041</v>
      </c>
      <c r="I28" s="27"/>
      <c r="J28" s="27"/>
      <c r="K28" s="27" t="s">
        <v>434</v>
      </c>
      <c r="L28" s="27"/>
      <c r="M28" s="27" t="s">
        <v>18</v>
      </c>
      <c r="N28" s="23">
        <v>812000</v>
      </c>
    </row>
    <row r="29" spans="1:14" s="11" customFormat="1" ht="57.75" customHeight="1" x14ac:dyDescent="0.25">
      <c r="A29" s="192">
        <v>24</v>
      </c>
      <c r="B29" s="29" t="s">
        <v>354</v>
      </c>
      <c r="C29" s="29" t="s">
        <v>568</v>
      </c>
      <c r="D29" s="90" t="s">
        <v>2118</v>
      </c>
      <c r="E29" s="49">
        <v>28.7</v>
      </c>
      <c r="F29" s="90">
        <v>812000</v>
      </c>
      <c r="G29" s="90">
        <v>812000</v>
      </c>
      <c r="H29" s="90" t="s">
        <v>1042</v>
      </c>
      <c r="I29" s="27"/>
      <c r="J29" s="27"/>
      <c r="K29" s="27" t="s">
        <v>434</v>
      </c>
      <c r="L29" s="27"/>
      <c r="M29" s="27" t="s">
        <v>18</v>
      </c>
      <c r="N29" s="23">
        <v>812000</v>
      </c>
    </row>
    <row r="30" spans="1:14" ht="57.75" customHeight="1" x14ac:dyDescent="0.25">
      <c r="A30" s="192">
        <v>25</v>
      </c>
      <c r="B30" s="29" t="s">
        <v>354</v>
      </c>
      <c r="C30" s="29" t="s">
        <v>579</v>
      </c>
      <c r="D30" s="90" t="s">
        <v>2117</v>
      </c>
      <c r="E30" s="49">
        <v>29.4</v>
      </c>
      <c r="F30" s="90">
        <v>812000</v>
      </c>
      <c r="G30" s="90">
        <v>812000</v>
      </c>
      <c r="H30" s="90" t="s">
        <v>1043</v>
      </c>
      <c r="I30" s="27"/>
      <c r="J30" s="27"/>
      <c r="K30" s="27" t="s">
        <v>434</v>
      </c>
      <c r="L30" s="27"/>
      <c r="M30" s="27" t="s">
        <v>18</v>
      </c>
      <c r="N30" s="23">
        <v>812000</v>
      </c>
    </row>
    <row r="31" spans="1:14" s="11" customFormat="1" ht="99" customHeight="1" x14ac:dyDescent="0.25">
      <c r="A31" s="192">
        <v>26</v>
      </c>
      <c r="B31" s="29" t="s">
        <v>354</v>
      </c>
      <c r="C31" s="29" t="s">
        <v>663</v>
      </c>
      <c r="D31" s="90" t="s">
        <v>664</v>
      </c>
      <c r="E31" s="49">
        <v>30</v>
      </c>
      <c r="F31" s="90">
        <v>738000</v>
      </c>
      <c r="G31" s="90">
        <v>738000</v>
      </c>
      <c r="H31" s="90" t="s">
        <v>1044</v>
      </c>
      <c r="I31" s="27"/>
      <c r="J31" s="27"/>
      <c r="K31" s="27" t="s">
        <v>434</v>
      </c>
      <c r="L31" s="27"/>
      <c r="M31" s="27" t="s">
        <v>18</v>
      </c>
      <c r="N31" s="23">
        <f>G31</f>
        <v>738000</v>
      </c>
    </row>
    <row r="32" spans="1:14" s="11" customFormat="1" ht="99" customHeight="1" x14ac:dyDescent="0.25">
      <c r="A32" s="192">
        <v>27</v>
      </c>
      <c r="B32" s="29" t="s">
        <v>1047</v>
      </c>
      <c r="C32" s="29" t="s">
        <v>644</v>
      </c>
      <c r="D32" s="90" t="s">
        <v>645</v>
      </c>
      <c r="E32" s="49">
        <v>99</v>
      </c>
      <c r="F32" s="90">
        <v>155954</v>
      </c>
      <c r="G32" s="90">
        <v>4984.33</v>
      </c>
      <c r="H32" s="90" t="s">
        <v>1048</v>
      </c>
      <c r="I32" s="27"/>
      <c r="J32" s="27"/>
      <c r="K32" s="27" t="s">
        <v>668</v>
      </c>
      <c r="L32" s="27"/>
      <c r="M32" s="27" t="s">
        <v>18</v>
      </c>
      <c r="N32" s="23">
        <f>F32</f>
        <v>155954</v>
      </c>
    </row>
    <row r="33" spans="1:59" ht="99" customHeight="1" x14ac:dyDescent="0.25">
      <c r="A33" s="192">
        <v>28</v>
      </c>
      <c r="B33" s="37" t="s">
        <v>354</v>
      </c>
      <c r="C33" s="37" t="s">
        <v>671</v>
      </c>
      <c r="D33" s="103" t="s">
        <v>672</v>
      </c>
      <c r="E33" s="133">
        <v>28.7</v>
      </c>
      <c r="F33" s="103">
        <v>746316</v>
      </c>
      <c r="G33" s="103">
        <v>746316</v>
      </c>
      <c r="H33" s="103" t="s">
        <v>1045</v>
      </c>
      <c r="I33" s="7"/>
      <c r="J33" s="7"/>
      <c r="K33" s="7" t="s">
        <v>434</v>
      </c>
      <c r="L33" s="7"/>
      <c r="M33" s="7" t="s">
        <v>18</v>
      </c>
      <c r="N33" s="33">
        <f>G33</f>
        <v>746316</v>
      </c>
    </row>
    <row r="34" spans="1:59" ht="99" customHeight="1" x14ac:dyDescent="0.25">
      <c r="A34" s="192">
        <v>29</v>
      </c>
      <c r="B34" s="29" t="s">
        <v>1017</v>
      </c>
      <c r="C34" s="29" t="s">
        <v>1018</v>
      </c>
      <c r="D34" s="90" t="s">
        <v>1050</v>
      </c>
      <c r="E34" s="49">
        <v>24.4</v>
      </c>
      <c r="F34" s="90">
        <v>367034.44</v>
      </c>
      <c r="G34" s="90">
        <v>0</v>
      </c>
      <c r="H34" s="90" t="s">
        <v>1049</v>
      </c>
      <c r="I34" s="27"/>
      <c r="J34" s="27"/>
      <c r="K34" s="27" t="s">
        <v>1031</v>
      </c>
      <c r="L34" s="27"/>
      <c r="M34" s="27" t="s">
        <v>18</v>
      </c>
      <c r="N34" s="23">
        <f>F34</f>
        <v>367034.44</v>
      </c>
    </row>
    <row r="35" spans="1:59" s="32" customFormat="1" ht="123.75" customHeight="1" x14ac:dyDescent="0.25">
      <c r="A35" s="192">
        <v>30</v>
      </c>
      <c r="B35" s="29" t="s">
        <v>354</v>
      </c>
      <c r="C35" s="29" t="s">
        <v>1019</v>
      </c>
      <c r="D35" s="90" t="s">
        <v>1020</v>
      </c>
      <c r="E35" s="49">
        <v>32.200000000000003</v>
      </c>
      <c r="F35" s="90">
        <v>765000</v>
      </c>
      <c r="G35" s="90">
        <v>765000</v>
      </c>
      <c r="H35" s="90" t="s">
        <v>1046</v>
      </c>
      <c r="I35" s="27"/>
      <c r="J35" s="27"/>
      <c r="K35" s="27" t="s">
        <v>434</v>
      </c>
      <c r="L35" s="27"/>
      <c r="M35" s="27" t="s">
        <v>18</v>
      </c>
      <c r="N35" s="23">
        <f>G35</f>
        <v>765000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s="32" customFormat="1" ht="123.75" customHeight="1" x14ac:dyDescent="0.25">
      <c r="A36" s="192">
        <v>31</v>
      </c>
      <c r="B36" s="43" t="s">
        <v>354</v>
      </c>
      <c r="C36" s="43" t="s">
        <v>1274</v>
      </c>
      <c r="D36" s="104" t="s">
        <v>1276</v>
      </c>
      <c r="E36" s="134">
        <v>29.8</v>
      </c>
      <c r="F36" s="104">
        <v>803333</v>
      </c>
      <c r="G36" s="104">
        <v>803333</v>
      </c>
      <c r="H36" s="104" t="s">
        <v>1275</v>
      </c>
      <c r="I36" s="30"/>
      <c r="J36" s="30"/>
      <c r="K36" s="27" t="s">
        <v>434</v>
      </c>
      <c r="L36" s="30"/>
      <c r="M36" s="30" t="s">
        <v>18</v>
      </c>
      <c r="N36" s="46">
        <v>803333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s="32" customFormat="1" ht="153.75" customHeight="1" x14ac:dyDescent="0.25">
      <c r="A37" s="192">
        <v>32</v>
      </c>
      <c r="B37" s="43" t="s">
        <v>1047</v>
      </c>
      <c r="C37" s="43" t="s">
        <v>1300</v>
      </c>
      <c r="D37" s="104" t="s">
        <v>1301</v>
      </c>
      <c r="E37" s="134" t="s">
        <v>1302</v>
      </c>
      <c r="F37" s="104">
        <v>1</v>
      </c>
      <c r="G37" s="104">
        <v>0</v>
      </c>
      <c r="H37" s="104" t="s">
        <v>1432</v>
      </c>
      <c r="I37" s="30"/>
      <c r="J37" s="30"/>
      <c r="K37" s="27"/>
      <c r="L37" s="30"/>
      <c r="M37" s="30"/>
      <c r="N37" s="46">
        <v>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s="32" customFormat="1" ht="183.75" customHeight="1" x14ac:dyDescent="0.25">
      <c r="A38" s="192">
        <v>33</v>
      </c>
      <c r="B38" s="134" t="s">
        <v>354</v>
      </c>
      <c r="C38" s="134" t="s">
        <v>1307</v>
      </c>
      <c r="D38" s="104" t="s">
        <v>1305</v>
      </c>
      <c r="E38" s="134">
        <v>29.5</v>
      </c>
      <c r="F38" s="104">
        <v>795000</v>
      </c>
      <c r="G38" s="104">
        <v>795000</v>
      </c>
      <c r="H38" s="104" t="s">
        <v>1306</v>
      </c>
      <c r="I38" s="30"/>
      <c r="J38" s="30"/>
      <c r="K38" s="27"/>
      <c r="L38" s="30"/>
      <c r="M38" s="30"/>
      <c r="N38" s="46">
        <v>795000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ht="126" x14ac:dyDescent="0.25">
      <c r="A39" s="192">
        <v>34</v>
      </c>
      <c r="B39" s="134" t="s">
        <v>354</v>
      </c>
      <c r="C39" s="134" t="s">
        <v>1308</v>
      </c>
      <c r="D39" s="104" t="s">
        <v>1310</v>
      </c>
      <c r="E39" s="134">
        <v>29.7</v>
      </c>
      <c r="F39" s="104">
        <v>766000</v>
      </c>
      <c r="G39" s="104">
        <v>766000</v>
      </c>
      <c r="H39" s="104" t="s">
        <v>1309</v>
      </c>
      <c r="I39" s="30"/>
      <c r="J39" s="30"/>
      <c r="K39" s="27"/>
      <c r="L39" s="30"/>
      <c r="M39" s="30"/>
      <c r="N39" s="46">
        <v>766000</v>
      </c>
    </row>
    <row r="40" spans="1:59" ht="135.75" customHeight="1" x14ac:dyDescent="0.25">
      <c r="A40" s="192">
        <v>35</v>
      </c>
      <c r="B40" s="134" t="s">
        <v>354</v>
      </c>
      <c r="C40" s="134" t="s">
        <v>1313</v>
      </c>
      <c r="D40" s="104" t="s">
        <v>1315</v>
      </c>
      <c r="E40" s="134">
        <v>29.9</v>
      </c>
      <c r="F40" s="104">
        <v>847800</v>
      </c>
      <c r="G40" s="104">
        <v>847800</v>
      </c>
      <c r="H40" s="104" t="s">
        <v>1314</v>
      </c>
      <c r="I40" s="30"/>
      <c r="J40" s="30"/>
      <c r="K40" s="27"/>
      <c r="L40" s="30"/>
      <c r="M40" s="30"/>
      <c r="N40" s="46">
        <v>847800</v>
      </c>
    </row>
    <row r="41" spans="1:59" ht="135.75" customHeight="1" x14ac:dyDescent="0.25">
      <c r="A41" s="192">
        <v>36</v>
      </c>
      <c r="B41" s="134" t="s">
        <v>354</v>
      </c>
      <c r="C41" s="134" t="s">
        <v>1427</v>
      </c>
      <c r="D41" s="104" t="s">
        <v>1429</v>
      </c>
      <c r="E41" s="134">
        <v>31.2</v>
      </c>
      <c r="F41" s="104">
        <v>844000</v>
      </c>
      <c r="G41" s="104">
        <v>844000</v>
      </c>
      <c r="H41" s="104" t="s">
        <v>1428</v>
      </c>
      <c r="I41" s="30"/>
      <c r="J41" s="30"/>
      <c r="K41" s="27"/>
      <c r="L41" s="30"/>
      <c r="M41" s="30"/>
      <c r="N41" s="46">
        <v>844000</v>
      </c>
    </row>
    <row r="42" spans="1:59" ht="148.5" customHeight="1" x14ac:dyDescent="0.25">
      <c r="A42" s="192">
        <v>37</v>
      </c>
      <c r="B42" s="134" t="s">
        <v>552</v>
      </c>
      <c r="C42" s="134" t="s">
        <v>1565</v>
      </c>
      <c r="D42" s="104"/>
      <c r="E42" s="134">
        <v>46</v>
      </c>
      <c r="F42" s="104">
        <v>1</v>
      </c>
      <c r="G42" s="104">
        <v>0</v>
      </c>
      <c r="H42" s="104" t="s">
        <v>1566</v>
      </c>
      <c r="I42" s="30"/>
      <c r="J42" s="30"/>
      <c r="K42" s="27" t="s">
        <v>1631</v>
      </c>
      <c r="L42" s="30"/>
      <c r="M42" s="30"/>
      <c r="N42" s="104">
        <v>1</v>
      </c>
    </row>
    <row r="43" spans="1:59" ht="126" x14ac:dyDescent="0.25">
      <c r="A43" s="192">
        <v>38</v>
      </c>
      <c r="B43" s="134" t="s">
        <v>354</v>
      </c>
      <c r="C43" s="134" t="s">
        <v>1689</v>
      </c>
      <c r="D43" s="104" t="s">
        <v>1892</v>
      </c>
      <c r="E43" s="134">
        <v>31.4</v>
      </c>
      <c r="F43" s="104">
        <v>924000</v>
      </c>
      <c r="G43" s="104">
        <v>924000</v>
      </c>
      <c r="H43" s="104" t="s">
        <v>1690</v>
      </c>
      <c r="I43" s="30"/>
      <c r="J43" s="30"/>
      <c r="K43" s="27"/>
      <c r="L43" s="30"/>
      <c r="M43" s="30"/>
      <c r="N43" s="104">
        <v>924000</v>
      </c>
    </row>
    <row r="44" spans="1:59" s="11" customFormat="1" ht="126" x14ac:dyDescent="0.25">
      <c r="A44" s="192">
        <v>39</v>
      </c>
      <c r="B44" s="143" t="s">
        <v>354</v>
      </c>
      <c r="C44" s="143" t="s">
        <v>1701</v>
      </c>
      <c r="D44" s="163" t="s">
        <v>1893</v>
      </c>
      <c r="E44" s="164">
        <v>28.6</v>
      </c>
      <c r="F44" s="165">
        <v>910000</v>
      </c>
      <c r="G44" s="165">
        <v>910000</v>
      </c>
      <c r="H44" s="165" t="s">
        <v>1702</v>
      </c>
      <c r="I44" s="166"/>
      <c r="J44" s="166"/>
      <c r="K44" s="166"/>
      <c r="L44" s="166"/>
      <c r="M44" s="166"/>
      <c r="N44" s="167">
        <f>F44</f>
        <v>910000</v>
      </c>
    </row>
    <row r="45" spans="1:59" ht="78.75" x14ac:dyDescent="0.25">
      <c r="A45" s="192">
        <v>40</v>
      </c>
      <c r="B45" s="134" t="s">
        <v>1783</v>
      </c>
      <c r="C45" s="134" t="s">
        <v>1784</v>
      </c>
      <c r="D45" s="104" t="s">
        <v>1785</v>
      </c>
      <c r="E45" s="79">
        <v>644.79999999999995</v>
      </c>
      <c r="F45" s="80">
        <v>650498</v>
      </c>
      <c r="G45" s="57">
        <v>115633.08</v>
      </c>
      <c r="H45" s="57" t="s">
        <v>1786</v>
      </c>
      <c r="I45" s="4"/>
      <c r="J45" s="4"/>
      <c r="K45" s="4"/>
      <c r="L45" s="4"/>
      <c r="M45" s="4"/>
      <c r="N45" s="80">
        <v>650498</v>
      </c>
    </row>
    <row r="46" spans="1:59" ht="78.75" x14ac:dyDescent="0.25">
      <c r="A46" s="192">
        <v>41</v>
      </c>
      <c r="B46" s="134" t="s">
        <v>1787</v>
      </c>
      <c r="C46" s="134" t="s">
        <v>1784</v>
      </c>
      <c r="D46" s="104" t="s">
        <v>1785</v>
      </c>
      <c r="E46" s="79">
        <v>81</v>
      </c>
      <c r="F46" s="80">
        <v>40222</v>
      </c>
      <c r="G46" s="57">
        <v>31230.02</v>
      </c>
      <c r="H46" s="57" t="s">
        <v>1788</v>
      </c>
      <c r="I46" s="4"/>
      <c r="J46" s="4"/>
      <c r="K46" s="4"/>
      <c r="L46" s="4"/>
      <c r="M46" s="4"/>
      <c r="N46" s="80">
        <v>40222</v>
      </c>
    </row>
    <row r="47" spans="1:59" ht="63" x14ac:dyDescent="0.25">
      <c r="A47" s="192">
        <v>42</v>
      </c>
      <c r="B47" s="134" t="s">
        <v>1851</v>
      </c>
      <c r="C47" s="134" t="s">
        <v>1852</v>
      </c>
      <c r="D47" s="104" t="s">
        <v>1853</v>
      </c>
      <c r="E47" s="79">
        <v>59</v>
      </c>
      <c r="F47" s="80">
        <v>174267</v>
      </c>
      <c r="G47" s="57">
        <v>0</v>
      </c>
      <c r="H47" s="57" t="s">
        <v>1854</v>
      </c>
      <c r="I47" s="4"/>
      <c r="J47" s="4"/>
      <c r="K47" s="4"/>
      <c r="L47" s="4"/>
      <c r="M47" s="4"/>
      <c r="N47" s="80">
        <f>F47</f>
        <v>174267</v>
      </c>
    </row>
    <row r="48" spans="1:59" ht="126" x14ac:dyDescent="0.25">
      <c r="A48" s="192">
        <v>43</v>
      </c>
      <c r="B48" s="134" t="s">
        <v>354</v>
      </c>
      <c r="C48" s="134" t="s">
        <v>1857</v>
      </c>
      <c r="D48" s="104" t="s">
        <v>1894</v>
      </c>
      <c r="E48" s="79">
        <v>32.4</v>
      </c>
      <c r="F48" s="57">
        <v>844800</v>
      </c>
      <c r="G48" s="57">
        <v>844800</v>
      </c>
      <c r="H48" s="57" t="s">
        <v>1858</v>
      </c>
      <c r="I48" s="4"/>
      <c r="J48" s="4"/>
      <c r="K48" s="4"/>
      <c r="L48" s="4"/>
      <c r="M48" s="4"/>
      <c r="N48" s="9">
        <f>F48</f>
        <v>844800</v>
      </c>
    </row>
    <row r="49" spans="1:14" ht="126" x14ac:dyDescent="0.25">
      <c r="A49" s="192">
        <v>44</v>
      </c>
      <c r="B49" s="134" t="s">
        <v>354</v>
      </c>
      <c r="C49" s="134" t="s">
        <v>1890</v>
      </c>
      <c r="D49" s="104" t="s">
        <v>1891</v>
      </c>
      <c r="E49" s="79">
        <v>30</v>
      </c>
      <c r="F49" s="80">
        <v>996667</v>
      </c>
      <c r="G49" s="57">
        <v>996667</v>
      </c>
      <c r="H49" s="57" t="s">
        <v>1896</v>
      </c>
      <c r="I49" s="4"/>
      <c r="J49" s="4"/>
      <c r="K49" s="4" t="s">
        <v>1895</v>
      </c>
      <c r="L49" s="4"/>
      <c r="M49" s="4"/>
      <c r="N49" s="9">
        <f>F49</f>
        <v>996667</v>
      </c>
    </row>
    <row r="50" spans="1:14" ht="63" x14ac:dyDescent="0.25">
      <c r="A50" s="192">
        <v>45</v>
      </c>
      <c r="B50" s="134" t="s">
        <v>1897</v>
      </c>
      <c r="C50" s="134" t="s">
        <v>1899</v>
      </c>
      <c r="D50" s="104" t="s">
        <v>1898</v>
      </c>
      <c r="E50" s="79">
        <v>19.2</v>
      </c>
      <c r="F50" s="80">
        <v>21965.89</v>
      </c>
      <c r="G50" s="57">
        <v>21965.89</v>
      </c>
      <c r="H50" s="57" t="s">
        <v>1900</v>
      </c>
      <c r="I50" s="4"/>
      <c r="J50" s="4"/>
      <c r="K50" s="4"/>
      <c r="L50" s="4"/>
      <c r="M50" s="4"/>
      <c r="N50" s="9">
        <v>21965.89</v>
      </c>
    </row>
    <row r="51" spans="1:14" ht="126" x14ac:dyDescent="0.25">
      <c r="A51" s="192">
        <v>46</v>
      </c>
      <c r="B51" s="134" t="s">
        <v>354</v>
      </c>
      <c r="C51" s="134" t="s">
        <v>1901</v>
      </c>
      <c r="D51" s="104" t="s">
        <v>1902</v>
      </c>
      <c r="E51" s="79">
        <v>30.4</v>
      </c>
      <c r="F51" s="80">
        <v>996667</v>
      </c>
      <c r="G51" s="57">
        <v>996667</v>
      </c>
      <c r="H51" s="57" t="s">
        <v>1903</v>
      </c>
      <c r="I51" s="4"/>
      <c r="J51" s="4"/>
      <c r="K51" s="4"/>
      <c r="L51" s="4"/>
      <c r="M51" s="4"/>
      <c r="N51" s="9">
        <f>G51</f>
        <v>996667</v>
      </c>
    </row>
    <row r="52" spans="1:14" ht="126" x14ac:dyDescent="0.25">
      <c r="A52" s="192">
        <v>47</v>
      </c>
      <c r="B52" s="134" t="s">
        <v>354</v>
      </c>
      <c r="C52" s="188" t="s">
        <v>2111</v>
      </c>
      <c r="D52" s="104" t="s">
        <v>2112</v>
      </c>
      <c r="E52" s="79">
        <v>31.8</v>
      </c>
      <c r="F52" s="80">
        <v>1282333</v>
      </c>
      <c r="G52" s="57">
        <v>1282333</v>
      </c>
      <c r="H52" s="57" t="s">
        <v>2113</v>
      </c>
      <c r="I52" s="4"/>
      <c r="J52" s="4"/>
      <c r="K52" s="4"/>
      <c r="L52" s="4"/>
      <c r="M52" s="4"/>
      <c r="N52" s="9">
        <f>F52</f>
        <v>1282333</v>
      </c>
    </row>
    <row r="53" spans="1:14" ht="15.75" x14ac:dyDescent="0.25">
      <c r="A53" s="42"/>
      <c r="B53" s="4"/>
      <c r="C53" s="5"/>
      <c r="D53" s="17"/>
      <c r="E53" s="18"/>
      <c r="F53" s="14">
        <f>SUM(F6:F50)</f>
        <v>59696153.049999997</v>
      </c>
      <c r="G53" s="9">
        <f>SUM(G6:G52)</f>
        <v>38243935.550000004</v>
      </c>
      <c r="H53" s="9"/>
      <c r="I53" s="4"/>
      <c r="J53" s="4"/>
      <c r="K53" s="4"/>
      <c r="L53" s="4"/>
      <c r="M53" s="4"/>
      <c r="N53" s="9">
        <f>SUM(N6:N52)</f>
        <v>61975153.049999997</v>
      </c>
    </row>
    <row r="54" spans="1:14" ht="15.75" x14ac:dyDescent="0.25">
      <c r="A54" s="42"/>
      <c r="B54" s="4"/>
      <c r="C54" s="5"/>
      <c r="D54" s="18"/>
      <c r="E54" s="18"/>
      <c r="F54" s="28"/>
      <c r="G54" s="9"/>
      <c r="H54" s="9"/>
      <c r="I54" s="9"/>
      <c r="J54" s="4"/>
      <c r="K54" s="4"/>
      <c r="L54" s="4"/>
      <c r="M54" s="4"/>
      <c r="N54" s="4"/>
    </row>
    <row r="55" spans="1:14" ht="15.75" x14ac:dyDescent="0.25">
      <c r="A55" s="31"/>
      <c r="B55" s="4"/>
      <c r="C55" s="5"/>
      <c r="D55" s="19"/>
      <c r="E55" s="19"/>
      <c r="F55" s="6"/>
      <c r="G55" s="9" t="e">
        <f>G53-#REF!-#REF!-#REF!-#REF!</f>
        <v>#REF!</v>
      </c>
      <c r="H55" s="4"/>
      <c r="I55" s="4"/>
      <c r="J55" s="4"/>
      <c r="K55" s="4"/>
      <c r="L55" s="4"/>
      <c r="M55" s="4"/>
      <c r="N55" s="4"/>
    </row>
    <row r="56" spans="1:14" ht="15.75" x14ac:dyDescent="0.25">
      <c r="A56" s="31"/>
      <c r="B56" s="4"/>
      <c r="C56" s="5"/>
      <c r="D56" s="20"/>
      <c r="E56" s="20"/>
      <c r="F56" s="28"/>
      <c r="G56" s="4"/>
      <c r="H56" s="4"/>
      <c r="I56" s="4"/>
      <c r="J56" s="4"/>
      <c r="K56" s="4"/>
      <c r="L56" s="4"/>
      <c r="M56" s="4"/>
      <c r="N56" s="4"/>
    </row>
    <row r="57" spans="1:14" ht="15.75" x14ac:dyDescent="0.25">
      <c r="A57" s="31"/>
      <c r="D57" s="15"/>
      <c r="E57" s="15"/>
    </row>
    <row r="58" spans="1:14" ht="15.75" x14ac:dyDescent="0.25">
      <c r="D58" s="15"/>
      <c r="E58" s="15"/>
    </row>
    <row r="59" spans="1:14" ht="15.75" x14ac:dyDescent="0.25">
      <c r="D59" s="16"/>
      <c r="E59" s="16"/>
      <c r="F59" s="8"/>
      <c r="G59" s="8"/>
    </row>
    <row r="65" spans="6:6" x14ac:dyDescent="0.25">
      <c r="F65" s="8"/>
    </row>
  </sheetData>
  <autoFilter ref="A1:BG58" xr:uid="{7F55266A-3994-44E5-9B6B-8F8CB7ED3473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hiddenButton="1" showButton="0"/>
    <filterColumn colId="8" showButton="0"/>
    <filterColumn colId="9" showButton="0"/>
    <filterColumn colId="10" showButton="0"/>
  </autoFilter>
  <mergeCells count="15">
    <mergeCell ref="M3:M4"/>
    <mergeCell ref="N3:N4"/>
    <mergeCell ref="A5:N5"/>
    <mergeCell ref="A1:L2"/>
    <mergeCell ref="A3:A4"/>
    <mergeCell ref="B3:B4"/>
    <mergeCell ref="C3:C4"/>
    <mergeCell ref="D3:D4"/>
    <mergeCell ref="E3:E4"/>
    <mergeCell ref="F3:F4"/>
    <mergeCell ref="G3:G4"/>
    <mergeCell ref="I3:J3"/>
    <mergeCell ref="K3:K4"/>
    <mergeCell ref="L3:L4"/>
    <mergeCell ref="H3:H4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7"/>
  <sheetViews>
    <sheetView topLeftCell="A341" zoomScaleNormal="100" workbookViewId="0">
      <selection activeCell="A339" sqref="A339:XFD343"/>
    </sheetView>
  </sheetViews>
  <sheetFormatPr defaultColWidth="16.42578125" defaultRowHeight="15.75" x14ac:dyDescent="0.25"/>
  <cols>
    <col min="1" max="1" width="5.42578125" style="27" customWidth="1"/>
    <col min="2" max="2" width="55.28515625" style="171" customWidth="1"/>
    <col min="3" max="3" width="48.5703125" style="171" customWidth="1"/>
    <col min="4" max="4" width="22.140625" style="27" customWidth="1"/>
    <col min="5" max="5" width="22.7109375" style="27" customWidth="1"/>
    <col min="6" max="6" width="21" style="27" customWidth="1"/>
    <col min="7" max="7" width="20.28515625" style="27" customWidth="1"/>
    <col min="8" max="8" width="29" style="27" customWidth="1"/>
    <col min="9" max="13" width="16.42578125" style="27" customWidth="1"/>
    <col min="14" max="14" width="19.7109375" style="2" customWidth="1"/>
    <col min="15" max="16384" width="16.42578125" style="1"/>
  </cols>
  <sheetData>
    <row r="1" spans="1:15" ht="15" customHeight="1" x14ac:dyDescent="0.25">
      <c r="A1" s="213" t="s">
        <v>1436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9"/>
      <c r="N1" s="34"/>
    </row>
    <row r="2" spans="1:15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9"/>
      <c r="N2" s="34"/>
    </row>
    <row r="3" spans="1:15" ht="45" customHeight="1" x14ac:dyDescent="0.25">
      <c r="A3" s="210" t="s">
        <v>0</v>
      </c>
      <c r="B3" s="210" t="s">
        <v>1</v>
      </c>
      <c r="C3" s="210" t="s">
        <v>6</v>
      </c>
      <c r="D3" s="210" t="s">
        <v>2</v>
      </c>
      <c r="E3" s="210" t="s">
        <v>16</v>
      </c>
      <c r="F3" s="210" t="s">
        <v>7</v>
      </c>
      <c r="G3" s="210" t="s">
        <v>8</v>
      </c>
      <c r="H3" s="210" t="s">
        <v>585</v>
      </c>
      <c r="I3" s="210" t="s">
        <v>3</v>
      </c>
      <c r="J3" s="210"/>
      <c r="K3" s="210" t="s">
        <v>12</v>
      </c>
      <c r="L3" s="210" t="s">
        <v>4</v>
      </c>
      <c r="M3" s="210" t="s">
        <v>13</v>
      </c>
      <c r="N3" s="211" t="s">
        <v>11</v>
      </c>
    </row>
    <row r="4" spans="1:15" x14ac:dyDescent="0.25">
      <c r="A4" s="210"/>
      <c r="B4" s="210"/>
      <c r="C4" s="210"/>
      <c r="D4" s="210"/>
      <c r="E4" s="210"/>
      <c r="F4" s="210"/>
      <c r="G4" s="210"/>
      <c r="H4" s="210"/>
      <c r="I4" s="29" t="s">
        <v>9</v>
      </c>
      <c r="J4" s="29" t="s">
        <v>10</v>
      </c>
      <c r="K4" s="210"/>
      <c r="L4" s="210"/>
      <c r="M4" s="210"/>
      <c r="N4" s="211"/>
    </row>
    <row r="5" spans="1:15" s="12" customFormat="1" ht="185.25" customHeight="1" x14ac:dyDescent="0.25">
      <c r="A5" s="29">
        <v>1</v>
      </c>
      <c r="B5" s="29" t="s">
        <v>87</v>
      </c>
      <c r="C5" s="29" t="s">
        <v>1400</v>
      </c>
      <c r="D5" s="29" t="s">
        <v>61</v>
      </c>
      <c r="E5" s="29">
        <v>4.3929999999999998</v>
      </c>
      <c r="F5" s="34">
        <v>702491</v>
      </c>
      <c r="G5" s="34">
        <v>421210</v>
      </c>
      <c r="H5" s="34" t="s">
        <v>1202</v>
      </c>
      <c r="I5" s="34"/>
      <c r="J5" s="34"/>
      <c r="K5" s="29"/>
      <c r="L5" s="29"/>
      <c r="M5" s="29"/>
      <c r="N5" s="34">
        <v>702491</v>
      </c>
      <c r="O5" s="1"/>
    </row>
    <row r="6" spans="1:15" s="12" customFormat="1" ht="171" customHeight="1" x14ac:dyDescent="0.25">
      <c r="A6" s="29">
        <v>2</v>
      </c>
      <c r="B6" s="29" t="s">
        <v>15</v>
      </c>
      <c r="C6" s="43" t="s">
        <v>1563</v>
      </c>
      <c r="D6" s="29" t="s">
        <v>61</v>
      </c>
      <c r="E6" s="29">
        <v>1.5</v>
      </c>
      <c r="F6" s="34">
        <v>244594</v>
      </c>
      <c r="G6" s="34">
        <v>146650</v>
      </c>
      <c r="H6" s="34" t="s">
        <v>1564</v>
      </c>
      <c r="I6" s="34"/>
      <c r="J6" s="34"/>
      <c r="K6" s="29"/>
      <c r="L6" s="29"/>
      <c r="M6" s="29"/>
      <c r="N6" s="34">
        <v>244594</v>
      </c>
      <c r="O6" s="1"/>
    </row>
    <row r="7" spans="1:15" s="12" customFormat="1" ht="191.25" customHeight="1" x14ac:dyDescent="0.25">
      <c r="A7" s="29">
        <v>3</v>
      </c>
      <c r="B7" s="29" t="s">
        <v>87</v>
      </c>
      <c r="C7" s="29" t="s">
        <v>1909</v>
      </c>
      <c r="D7" s="29" t="s">
        <v>61</v>
      </c>
      <c r="E7" s="29">
        <v>3.8180000000000001</v>
      </c>
      <c r="F7" s="34">
        <v>1274204</v>
      </c>
      <c r="G7" s="34">
        <v>764002</v>
      </c>
      <c r="H7" s="34" t="s">
        <v>1201</v>
      </c>
      <c r="I7" s="34"/>
      <c r="J7" s="34"/>
      <c r="K7" s="29"/>
      <c r="L7" s="29"/>
      <c r="M7" s="29"/>
      <c r="N7" s="34">
        <v>1274204</v>
      </c>
      <c r="O7" s="1"/>
    </row>
    <row r="8" spans="1:15" s="12" customFormat="1" ht="175.5" customHeight="1" x14ac:dyDescent="0.25">
      <c r="A8" s="29">
        <v>4</v>
      </c>
      <c r="B8" s="29" t="s">
        <v>15</v>
      </c>
      <c r="C8" s="29" t="s">
        <v>1910</v>
      </c>
      <c r="D8" s="29" t="s">
        <v>61</v>
      </c>
      <c r="E8" s="29">
        <v>0.3</v>
      </c>
      <c r="F8" s="34">
        <v>73371</v>
      </c>
      <c r="G8" s="34">
        <v>43957</v>
      </c>
      <c r="H8" s="34"/>
      <c r="I8" s="34"/>
      <c r="J8" s="34"/>
      <c r="K8" s="29"/>
      <c r="L8" s="29"/>
      <c r="M8" s="29"/>
      <c r="N8" s="34">
        <v>73371</v>
      </c>
      <c r="O8" s="1"/>
    </row>
    <row r="9" spans="1:15" s="12" customFormat="1" ht="186.75" customHeight="1" x14ac:dyDescent="0.25">
      <c r="A9" s="29">
        <v>5</v>
      </c>
      <c r="B9" s="43" t="s">
        <v>1398</v>
      </c>
      <c r="C9" s="29" t="s">
        <v>1399</v>
      </c>
      <c r="D9" s="29" t="s">
        <v>61</v>
      </c>
      <c r="E9" s="29">
        <v>0.498</v>
      </c>
      <c r="F9" s="34">
        <v>636241</v>
      </c>
      <c r="G9" s="34">
        <v>381525</v>
      </c>
      <c r="H9" s="34" t="s">
        <v>1304</v>
      </c>
      <c r="I9" s="34"/>
      <c r="J9" s="34"/>
      <c r="K9" s="29"/>
      <c r="L9" s="29"/>
      <c r="M9" s="29" t="s">
        <v>14</v>
      </c>
      <c r="N9" s="34">
        <v>636241</v>
      </c>
      <c r="O9" s="1"/>
    </row>
    <row r="10" spans="1:15" s="12" customFormat="1" ht="60.75" customHeight="1" x14ac:dyDescent="0.25">
      <c r="A10" s="29">
        <v>6</v>
      </c>
      <c r="B10" s="29" t="s">
        <v>87</v>
      </c>
      <c r="C10" s="29" t="s">
        <v>1058</v>
      </c>
      <c r="D10" s="210" t="s">
        <v>88</v>
      </c>
      <c r="E10" s="29">
        <v>1.0609999999999999</v>
      </c>
      <c r="F10" s="34">
        <v>31332.14</v>
      </c>
      <c r="G10" s="34">
        <v>30712.880000000001</v>
      </c>
      <c r="H10" s="34" t="s">
        <v>1145</v>
      </c>
      <c r="I10" s="34"/>
      <c r="J10" s="34"/>
      <c r="K10" s="29"/>
      <c r="L10" s="29"/>
      <c r="M10" s="29"/>
      <c r="N10" s="34">
        <v>31332.14</v>
      </c>
      <c r="O10" s="1"/>
    </row>
    <row r="11" spans="1:15" s="12" customFormat="1" ht="63" customHeight="1" x14ac:dyDescent="0.25">
      <c r="A11" s="29">
        <v>7</v>
      </c>
      <c r="B11" s="29" t="s">
        <v>87</v>
      </c>
      <c r="C11" s="29" t="s">
        <v>1401</v>
      </c>
      <c r="D11" s="210"/>
      <c r="E11" s="29">
        <v>6.8970000000000002</v>
      </c>
      <c r="F11" s="34">
        <v>203673.65</v>
      </c>
      <c r="G11" s="34">
        <v>199648.18</v>
      </c>
      <c r="H11" s="34" t="s">
        <v>1143</v>
      </c>
      <c r="I11" s="34"/>
      <c r="J11" s="34"/>
      <c r="K11" s="29"/>
      <c r="L11" s="29"/>
      <c r="M11" s="29"/>
      <c r="N11" s="34">
        <v>203673.65</v>
      </c>
      <c r="O11" s="1"/>
    </row>
    <row r="12" spans="1:15" s="12" customFormat="1" ht="45" customHeight="1" x14ac:dyDescent="0.25">
      <c r="A12" s="29">
        <v>8</v>
      </c>
      <c r="B12" s="29" t="s">
        <v>87</v>
      </c>
      <c r="C12" s="29" t="s">
        <v>1402</v>
      </c>
      <c r="D12" s="210"/>
      <c r="E12" s="29">
        <v>0.33</v>
      </c>
      <c r="F12" s="34">
        <v>9745.15</v>
      </c>
      <c r="G12" s="34">
        <v>9552.5400000000009</v>
      </c>
      <c r="H12" s="34" t="s">
        <v>1144</v>
      </c>
      <c r="I12" s="34"/>
      <c r="J12" s="34"/>
      <c r="K12" s="29"/>
      <c r="L12" s="29"/>
      <c r="M12" s="29"/>
      <c r="N12" s="34">
        <v>9745.15</v>
      </c>
      <c r="O12" s="1"/>
    </row>
    <row r="13" spans="1:15" s="12" customFormat="1" ht="51.75" customHeight="1" x14ac:dyDescent="0.25">
      <c r="A13" s="29">
        <v>9</v>
      </c>
      <c r="B13" s="29" t="s">
        <v>87</v>
      </c>
      <c r="C13" s="29" t="s">
        <v>1403</v>
      </c>
      <c r="D13" s="210"/>
      <c r="E13" s="29">
        <v>1.202</v>
      </c>
      <c r="F13" s="34">
        <v>35495.97</v>
      </c>
      <c r="G13" s="34">
        <v>34794.42</v>
      </c>
      <c r="H13" s="34" t="s">
        <v>1146</v>
      </c>
      <c r="I13" s="34"/>
      <c r="J13" s="34"/>
      <c r="K13" s="29"/>
      <c r="L13" s="29"/>
      <c r="M13" s="29"/>
      <c r="N13" s="34">
        <v>35495.97</v>
      </c>
      <c r="O13" s="1"/>
    </row>
    <row r="14" spans="1:15" s="12" customFormat="1" ht="67.5" customHeight="1" x14ac:dyDescent="0.25">
      <c r="A14" s="29">
        <v>10</v>
      </c>
      <c r="B14" s="29" t="s">
        <v>87</v>
      </c>
      <c r="C14" s="29" t="s">
        <v>1404</v>
      </c>
      <c r="D14" s="210"/>
      <c r="E14" s="29">
        <v>1.4470000000000001</v>
      </c>
      <c r="F14" s="34">
        <v>42731.01</v>
      </c>
      <c r="G14" s="34">
        <v>41886.46</v>
      </c>
      <c r="H14" s="34" t="s">
        <v>1147</v>
      </c>
      <c r="I14" s="34"/>
      <c r="J14" s="34"/>
      <c r="K14" s="29"/>
      <c r="L14" s="29"/>
      <c r="M14" s="29"/>
      <c r="N14" s="34">
        <v>42731.01</v>
      </c>
      <c r="O14" s="1"/>
    </row>
    <row r="15" spans="1:15" s="12" customFormat="1" ht="58.5" customHeight="1" x14ac:dyDescent="0.25">
      <c r="A15" s="29">
        <v>11</v>
      </c>
      <c r="B15" s="29" t="s">
        <v>87</v>
      </c>
      <c r="C15" s="29" t="s">
        <v>1405</v>
      </c>
      <c r="D15" s="210"/>
      <c r="E15" s="29">
        <v>0.39600000000000002</v>
      </c>
      <c r="F15" s="34">
        <v>11694.18</v>
      </c>
      <c r="G15" s="34">
        <v>11463.05</v>
      </c>
      <c r="H15" s="34" t="s">
        <v>1148</v>
      </c>
      <c r="I15" s="34"/>
      <c r="J15" s="34"/>
      <c r="K15" s="29"/>
      <c r="L15" s="29"/>
      <c r="M15" s="29"/>
      <c r="N15" s="34">
        <v>11694.18</v>
      </c>
      <c r="O15" s="1"/>
    </row>
    <row r="16" spans="1:15" s="12" customFormat="1" ht="48" customHeight="1" x14ac:dyDescent="0.25">
      <c r="A16" s="29">
        <v>12</v>
      </c>
      <c r="B16" s="29" t="s">
        <v>87</v>
      </c>
      <c r="C16" s="29" t="s">
        <v>1406</v>
      </c>
      <c r="D16" s="210"/>
      <c r="E16" s="29">
        <v>1.0369999999999999</v>
      </c>
      <c r="F16" s="34">
        <v>30623.4</v>
      </c>
      <c r="G16" s="34">
        <v>30018.15</v>
      </c>
      <c r="H16" s="34" t="s">
        <v>1149</v>
      </c>
      <c r="I16" s="34"/>
      <c r="J16" s="34"/>
      <c r="K16" s="29"/>
      <c r="L16" s="29"/>
      <c r="M16" s="29"/>
      <c r="N16" s="34">
        <v>30623.4</v>
      </c>
      <c r="O16" s="1"/>
    </row>
    <row r="17" spans="1:15" s="12" customFormat="1" ht="54.75" customHeight="1" x14ac:dyDescent="0.25">
      <c r="A17" s="29">
        <v>13</v>
      </c>
      <c r="B17" s="29" t="s">
        <v>87</v>
      </c>
      <c r="C17" s="29" t="s">
        <v>1407</v>
      </c>
      <c r="D17" s="210"/>
      <c r="E17" s="29">
        <v>0.52300000000000002</v>
      </c>
      <c r="F17" s="34">
        <v>15444.59</v>
      </c>
      <c r="G17" s="34">
        <v>15139.34</v>
      </c>
      <c r="H17" s="34" t="s">
        <v>1150</v>
      </c>
      <c r="I17" s="34"/>
      <c r="J17" s="34"/>
      <c r="K17" s="29"/>
      <c r="L17" s="29"/>
      <c r="M17" s="29"/>
      <c r="N17" s="34">
        <v>15444.59</v>
      </c>
      <c r="O17" s="1"/>
    </row>
    <row r="18" spans="1:15" s="12" customFormat="1" ht="49.5" customHeight="1" x14ac:dyDescent="0.25">
      <c r="A18" s="29">
        <v>14</v>
      </c>
      <c r="B18" s="29" t="s">
        <v>87</v>
      </c>
      <c r="C18" s="29" t="s">
        <v>1408</v>
      </c>
      <c r="D18" s="210"/>
      <c r="E18" s="29">
        <v>0.76</v>
      </c>
      <c r="F18" s="34">
        <v>22443.38</v>
      </c>
      <c r="G18" s="34">
        <v>21999.8</v>
      </c>
      <c r="H18" s="34" t="s">
        <v>1151</v>
      </c>
      <c r="I18" s="34"/>
      <c r="J18" s="34"/>
      <c r="K18" s="29"/>
      <c r="L18" s="29"/>
      <c r="M18" s="29"/>
      <c r="N18" s="34">
        <v>22443.38</v>
      </c>
      <c r="O18" s="1"/>
    </row>
    <row r="19" spans="1:15" s="12" customFormat="1" ht="60.75" customHeight="1" x14ac:dyDescent="0.25">
      <c r="A19" s="29">
        <v>15</v>
      </c>
      <c r="B19" s="29" t="s">
        <v>87</v>
      </c>
      <c r="C19" s="29" t="s">
        <v>1409</v>
      </c>
      <c r="D19" s="210"/>
      <c r="E19" s="29">
        <v>2.6779999999999999</v>
      </c>
      <c r="F19" s="29">
        <v>14536739.359999999</v>
      </c>
      <c r="G19" s="29">
        <v>9270075.2599999998</v>
      </c>
      <c r="H19" s="34" t="s">
        <v>1152</v>
      </c>
      <c r="I19" s="34"/>
      <c r="J19" s="34"/>
      <c r="K19" s="29"/>
      <c r="L19" s="29"/>
      <c r="M19" s="29"/>
      <c r="N19" s="34">
        <v>14536739.359999999</v>
      </c>
      <c r="O19" s="1"/>
    </row>
    <row r="20" spans="1:15" s="12" customFormat="1" ht="43.5" customHeight="1" x14ac:dyDescent="0.25">
      <c r="A20" s="29">
        <v>16</v>
      </c>
      <c r="B20" s="29" t="s">
        <v>87</v>
      </c>
      <c r="C20" s="29" t="s">
        <v>1410</v>
      </c>
      <c r="D20" s="210"/>
      <c r="E20" s="29">
        <v>0.871</v>
      </c>
      <c r="F20" s="29">
        <v>1031180.48</v>
      </c>
      <c r="G20" s="29">
        <v>651685.93999999994</v>
      </c>
      <c r="H20" s="34" t="s">
        <v>1153</v>
      </c>
      <c r="I20" s="34"/>
      <c r="J20" s="34"/>
      <c r="K20" s="29"/>
      <c r="L20" s="29"/>
      <c r="M20" s="29"/>
      <c r="N20" s="34">
        <v>1031180.48</v>
      </c>
      <c r="O20" s="1"/>
    </row>
    <row r="21" spans="1:15" s="12" customFormat="1" ht="46.5" customHeight="1" x14ac:dyDescent="0.25">
      <c r="A21" s="29">
        <v>17</v>
      </c>
      <c r="B21" s="29" t="s">
        <v>87</v>
      </c>
      <c r="C21" s="29" t="s">
        <v>1411</v>
      </c>
      <c r="D21" s="210"/>
      <c r="E21" s="29">
        <v>0.82299999999999995</v>
      </c>
      <c r="F21" s="34">
        <v>24303.82</v>
      </c>
      <c r="G21" s="34">
        <v>23823.47</v>
      </c>
      <c r="H21" s="34" t="s">
        <v>1154</v>
      </c>
      <c r="I21" s="34"/>
      <c r="J21" s="34"/>
      <c r="K21" s="29"/>
      <c r="L21" s="29"/>
      <c r="M21" s="29"/>
      <c r="N21" s="34">
        <v>24303.82</v>
      </c>
      <c r="O21" s="1"/>
    </row>
    <row r="22" spans="1:15" s="12" customFormat="1" ht="57.75" customHeight="1" x14ac:dyDescent="0.25">
      <c r="A22" s="29">
        <v>18</v>
      </c>
      <c r="B22" s="29" t="s">
        <v>87</v>
      </c>
      <c r="C22" s="21" t="s">
        <v>1412</v>
      </c>
      <c r="D22" s="210"/>
      <c r="E22" s="29">
        <v>0.26300000000000001</v>
      </c>
      <c r="F22" s="34">
        <v>7766.59</v>
      </c>
      <c r="G22" s="34">
        <v>7613.09</v>
      </c>
      <c r="H22" s="34" t="s">
        <v>1155</v>
      </c>
      <c r="I22" s="34"/>
      <c r="J22" s="34"/>
      <c r="K22" s="29"/>
      <c r="L22" s="29"/>
      <c r="M22" s="29"/>
      <c r="N22" s="34">
        <v>7766.59</v>
      </c>
      <c r="O22" s="1"/>
    </row>
    <row r="23" spans="1:15" s="12" customFormat="1" ht="54" customHeight="1" x14ac:dyDescent="0.25">
      <c r="A23" s="29">
        <v>19</v>
      </c>
      <c r="B23" s="29" t="s">
        <v>87</v>
      </c>
      <c r="C23" s="29" t="s">
        <v>1413</v>
      </c>
      <c r="D23" s="210"/>
      <c r="E23" s="29">
        <v>0.40500000000000003</v>
      </c>
      <c r="F23" s="34">
        <v>11959.96</v>
      </c>
      <c r="G23" s="34">
        <v>11723.58</v>
      </c>
      <c r="H23" s="34" t="s">
        <v>1156</v>
      </c>
      <c r="I23" s="34"/>
      <c r="J23" s="34"/>
      <c r="K23" s="29"/>
      <c r="L23" s="29"/>
      <c r="M23" s="29"/>
      <c r="N23" s="34">
        <v>11959.96</v>
      </c>
      <c r="O23" s="1"/>
    </row>
    <row r="24" spans="1:15" s="12" customFormat="1" ht="65.25" customHeight="1" x14ac:dyDescent="0.25">
      <c r="A24" s="29">
        <v>20</v>
      </c>
      <c r="B24" s="43" t="s">
        <v>87</v>
      </c>
      <c r="C24" s="43" t="s">
        <v>1414</v>
      </c>
      <c r="D24" s="210"/>
      <c r="E24" s="29">
        <v>0.27800000000000002</v>
      </c>
      <c r="F24" s="34">
        <v>8209.5499999999993</v>
      </c>
      <c r="G24" s="34">
        <v>8047.3</v>
      </c>
      <c r="H24" s="34" t="s">
        <v>1157</v>
      </c>
      <c r="I24" s="34"/>
      <c r="J24" s="34"/>
      <c r="K24" s="29"/>
      <c r="L24" s="29"/>
      <c r="M24" s="29"/>
      <c r="N24" s="34">
        <v>8209.5499999999993</v>
      </c>
      <c r="O24" s="1"/>
    </row>
    <row r="25" spans="1:15" s="12" customFormat="1" ht="42" customHeight="1" x14ac:dyDescent="0.25">
      <c r="A25" s="29">
        <v>21</v>
      </c>
      <c r="B25" s="29" t="s">
        <v>87</v>
      </c>
      <c r="C25" s="75" t="s">
        <v>412</v>
      </c>
      <c r="D25" s="29"/>
      <c r="E25" s="29">
        <v>1</v>
      </c>
      <c r="F25" s="34">
        <v>29530.76</v>
      </c>
      <c r="G25" s="34">
        <v>28947.1</v>
      </c>
      <c r="H25" s="34"/>
      <c r="I25" s="34"/>
      <c r="J25" s="34"/>
      <c r="K25" s="29"/>
      <c r="L25" s="29"/>
      <c r="M25" s="29"/>
      <c r="N25" s="34">
        <v>29530.76</v>
      </c>
      <c r="O25" s="1"/>
    </row>
    <row r="26" spans="1:15" s="12" customFormat="1" ht="42" customHeight="1" x14ac:dyDescent="0.25">
      <c r="A26" s="29">
        <v>22</v>
      </c>
      <c r="B26" s="29" t="s">
        <v>87</v>
      </c>
      <c r="C26" s="55" t="s">
        <v>413</v>
      </c>
      <c r="D26" s="29"/>
      <c r="E26" s="29">
        <v>1.5</v>
      </c>
      <c r="F26" s="34">
        <v>44296.14</v>
      </c>
      <c r="G26" s="34">
        <v>43420.66</v>
      </c>
      <c r="H26" s="34"/>
      <c r="I26" s="34"/>
      <c r="J26" s="34"/>
      <c r="K26" s="29"/>
      <c r="L26" s="29"/>
      <c r="M26" s="29"/>
      <c r="N26" s="34">
        <v>44296.14</v>
      </c>
      <c r="O26" s="1"/>
    </row>
    <row r="27" spans="1:15" s="12" customFormat="1" ht="42" customHeight="1" x14ac:dyDescent="0.25">
      <c r="A27" s="29">
        <v>23</v>
      </c>
      <c r="B27" s="29" t="s">
        <v>87</v>
      </c>
      <c r="C27" s="55" t="s">
        <v>1912</v>
      </c>
      <c r="D27" s="29"/>
      <c r="E27" s="29">
        <v>2.2000000000000002</v>
      </c>
      <c r="F27" s="34">
        <v>64967.67</v>
      </c>
      <c r="G27" s="34">
        <v>63683.63</v>
      </c>
      <c r="H27" s="34"/>
      <c r="I27" s="34"/>
      <c r="J27" s="34"/>
      <c r="K27" s="29"/>
      <c r="L27" s="29"/>
      <c r="M27" s="29"/>
      <c r="N27" s="34">
        <v>64967.67</v>
      </c>
      <c r="O27" s="1"/>
    </row>
    <row r="28" spans="1:15" s="12" customFormat="1" ht="42" customHeight="1" x14ac:dyDescent="0.25">
      <c r="A28" s="29">
        <v>24</v>
      </c>
      <c r="B28" s="29" t="s">
        <v>87</v>
      </c>
      <c r="C28" s="29" t="s">
        <v>414</v>
      </c>
      <c r="D28" s="29"/>
      <c r="E28" s="29">
        <v>1</v>
      </c>
      <c r="F28" s="34">
        <v>29530.76</v>
      </c>
      <c r="G28" s="34">
        <v>28947.1</v>
      </c>
      <c r="H28" s="34"/>
      <c r="I28" s="34"/>
      <c r="J28" s="34"/>
      <c r="K28" s="29"/>
      <c r="L28" s="29"/>
      <c r="M28" s="29"/>
      <c r="N28" s="34">
        <v>29530.76</v>
      </c>
      <c r="O28" s="1"/>
    </row>
    <row r="29" spans="1:15" s="12" customFormat="1" ht="42" customHeight="1" x14ac:dyDescent="0.25">
      <c r="A29" s="29">
        <v>25</v>
      </c>
      <c r="B29" s="29" t="s">
        <v>87</v>
      </c>
      <c r="C29" s="29" t="s">
        <v>415</v>
      </c>
      <c r="D29" s="29"/>
      <c r="E29" s="29">
        <v>1</v>
      </c>
      <c r="F29" s="34">
        <v>29530.76</v>
      </c>
      <c r="G29" s="34">
        <v>28947.1</v>
      </c>
      <c r="H29" s="34"/>
      <c r="I29" s="34"/>
      <c r="J29" s="34"/>
      <c r="K29" s="29"/>
      <c r="L29" s="29"/>
      <c r="M29" s="29"/>
      <c r="N29" s="34">
        <v>29530.76</v>
      </c>
      <c r="O29" s="1"/>
    </row>
    <row r="30" spans="1:15" s="12" customFormat="1" ht="42" customHeight="1" x14ac:dyDescent="0.25">
      <c r="A30" s="29">
        <v>26</v>
      </c>
      <c r="B30" s="29" t="s">
        <v>87</v>
      </c>
      <c r="C30" s="55" t="s">
        <v>416</v>
      </c>
      <c r="D30" s="29"/>
      <c r="E30" s="29">
        <v>2</v>
      </c>
      <c r="F30" s="34">
        <v>59061.52</v>
      </c>
      <c r="G30" s="34">
        <v>57894.21</v>
      </c>
      <c r="H30" s="34"/>
      <c r="I30" s="34"/>
      <c r="J30" s="34"/>
      <c r="K30" s="29"/>
      <c r="L30" s="29"/>
      <c r="M30" s="29"/>
      <c r="N30" s="34">
        <v>59061.52</v>
      </c>
      <c r="O30" s="1"/>
    </row>
    <row r="31" spans="1:15" s="12" customFormat="1" ht="42" customHeight="1" x14ac:dyDescent="0.25">
      <c r="A31" s="29">
        <v>27</v>
      </c>
      <c r="B31" s="29" t="s">
        <v>87</v>
      </c>
      <c r="C31" s="55" t="s">
        <v>417</v>
      </c>
      <c r="D31" s="29"/>
      <c r="E31" s="29">
        <v>1.5</v>
      </c>
      <c r="F31" s="34">
        <v>44296.14</v>
      </c>
      <c r="G31" s="34">
        <v>43420.66</v>
      </c>
      <c r="H31" s="34"/>
      <c r="I31" s="34"/>
      <c r="J31" s="34"/>
      <c r="K31" s="29"/>
      <c r="L31" s="29"/>
      <c r="M31" s="29"/>
      <c r="N31" s="34">
        <v>44296.14</v>
      </c>
      <c r="O31" s="1"/>
    </row>
    <row r="32" spans="1:15" s="12" customFormat="1" ht="42" customHeight="1" x14ac:dyDescent="0.25">
      <c r="A32" s="29">
        <v>28</v>
      </c>
      <c r="B32" s="29" t="s">
        <v>87</v>
      </c>
      <c r="C32" s="55" t="s">
        <v>418</v>
      </c>
      <c r="D32" s="29"/>
      <c r="E32" s="29">
        <v>1</v>
      </c>
      <c r="F32" s="34">
        <v>29530.76</v>
      </c>
      <c r="G32" s="34">
        <v>28947.1</v>
      </c>
      <c r="H32" s="34"/>
      <c r="I32" s="34"/>
      <c r="J32" s="34"/>
      <c r="K32" s="29"/>
      <c r="L32" s="29"/>
      <c r="M32" s="29"/>
      <c r="N32" s="34">
        <v>29530.76</v>
      </c>
      <c r="O32" s="1"/>
    </row>
    <row r="33" spans="1:15" s="12" customFormat="1" ht="42" customHeight="1" x14ac:dyDescent="0.25">
      <c r="A33" s="29">
        <v>29</v>
      </c>
      <c r="B33" s="29" t="s">
        <v>87</v>
      </c>
      <c r="C33" s="29" t="s">
        <v>419</v>
      </c>
      <c r="D33" s="29"/>
      <c r="E33" s="29">
        <v>0.5</v>
      </c>
      <c r="F33" s="34">
        <v>14765.38</v>
      </c>
      <c r="G33" s="34">
        <v>14473.55</v>
      </c>
      <c r="H33" s="34"/>
      <c r="I33" s="34"/>
      <c r="J33" s="34"/>
      <c r="K33" s="29"/>
      <c r="L33" s="29"/>
      <c r="M33" s="29"/>
      <c r="N33" s="34">
        <v>14765.38</v>
      </c>
      <c r="O33" s="1"/>
    </row>
    <row r="34" spans="1:15" s="12" customFormat="1" ht="42" customHeight="1" x14ac:dyDescent="0.25">
      <c r="A34" s="29">
        <v>30</v>
      </c>
      <c r="B34" s="29" t="s">
        <v>87</v>
      </c>
      <c r="C34" s="55" t="s">
        <v>420</v>
      </c>
      <c r="D34" s="29"/>
      <c r="E34" s="29">
        <v>1</v>
      </c>
      <c r="F34" s="34">
        <v>29530.76</v>
      </c>
      <c r="G34" s="34">
        <v>28947.1</v>
      </c>
      <c r="H34" s="34"/>
      <c r="I34" s="34"/>
      <c r="J34" s="34"/>
      <c r="K34" s="29"/>
      <c r="L34" s="29"/>
      <c r="M34" s="29"/>
      <c r="N34" s="34">
        <v>29530.76</v>
      </c>
      <c r="O34" s="1"/>
    </row>
    <row r="35" spans="1:15" s="12" customFormat="1" ht="42" customHeight="1" x14ac:dyDescent="0.25">
      <c r="A35" s="29">
        <v>31</v>
      </c>
      <c r="B35" s="29" t="s">
        <v>87</v>
      </c>
      <c r="C35" s="55" t="s">
        <v>421</v>
      </c>
      <c r="D35" s="29"/>
      <c r="E35" s="29">
        <v>2</v>
      </c>
      <c r="F35" s="34">
        <v>59061.52</v>
      </c>
      <c r="G35" s="34">
        <v>57894.21</v>
      </c>
      <c r="H35" s="34"/>
      <c r="I35" s="34"/>
      <c r="J35" s="34"/>
      <c r="K35" s="29"/>
      <c r="L35" s="29"/>
      <c r="M35" s="29"/>
      <c r="N35" s="34">
        <v>59061.52</v>
      </c>
      <c r="O35" s="1"/>
    </row>
    <row r="36" spans="1:15" s="12" customFormat="1" ht="42" customHeight="1" x14ac:dyDescent="0.25">
      <c r="A36" s="29">
        <v>32</v>
      </c>
      <c r="B36" s="29" t="s">
        <v>87</v>
      </c>
      <c r="C36" s="55" t="s">
        <v>422</v>
      </c>
      <c r="D36" s="29"/>
      <c r="E36" s="29">
        <v>0.5</v>
      </c>
      <c r="F36" s="34">
        <v>14765.38</v>
      </c>
      <c r="G36" s="34">
        <v>14473.55</v>
      </c>
      <c r="H36" s="34"/>
      <c r="I36" s="34"/>
      <c r="J36" s="34"/>
      <c r="K36" s="29"/>
      <c r="L36" s="29"/>
      <c r="M36" s="29"/>
      <c r="N36" s="34">
        <v>14765.38</v>
      </c>
      <c r="O36" s="1"/>
    </row>
    <row r="37" spans="1:15" s="12" customFormat="1" ht="42" customHeight="1" x14ac:dyDescent="0.25">
      <c r="A37" s="29">
        <v>33</v>
      </c>
      <c r="B37" s="29" t="s">
        <v>87</v>
      </c>
      <c r="C37" s="55" t="s">
        <v>423</v>
      </c>
      <c r="D37" s="29"/>
      <c r="E37" s="29">
        <v>1.5</v>
      </c>
      <c r="F37" s="34">
        <v>44296.14</v>
      </c>
      <c r="G37" s="34">
        <v>43420.66</v>
      </c>
      <c r="H37" s="34"/>
      <c r="I37" s="34"/>
      <c r="J37" s="34"/>
      <c r="K37" s="29"/>
      <c r="L37" s="29"/>
      <c r="M37" s="29"/>
      <c r="N37" s="34">
        <v>44296.14</v>
      </c>
      <c r="O37" s="1"/>
    </row>
    <row r="38" spans="1:15" s="12" customFormat="1" ht="42" customHeight="1" x14ac:dyDescent="0.25">
      <c r="A38" s="29">
        <v>34</v>
      </c>
      <c r="B38" s="29" t="s">
        <v>87</v>
      </c>
      <c r="C38" s="75" t="s">
        <v>424</v>
      </c>
      <c r="D38" s="29"/>
      <c r="E38" s="29">
        <v>2.5</v>
      </c>
      <c r="F38" s="34">
        <v>73826.899999999994</v>
      </c>
      <c r="G38" s="34">
        <v>72367.759999999995</v>
      </c>
      <c r="H38" s="34"/>
      <c r="I38" s="34"/>
      <c r="J38" s="34"/>
      <c r="K38" s="29"/>
      <c r="L38" s="29"/>
      <c r="M38" s="29"/>
      <c r="N38" s="34">
        <v>73826.899999999994</v>
      </c>
      <c r="O38" s="1"/>
    </row>
    <row r="39" spans="1:15" s="12" customFormat="1" ht="42" customHeight="1" x14ac:dyDescent="0.25">
      <c r="A39" s="29">
        <v>35</v>
      </c>
      <c r="B39" s="29" t="s">
        <v>87</v>
      </c>
      <c r="C39" s="55" t="s">
        <v>425</v>
      </c>
      <c r="D39" s="29"/>
      <c r="E39" s="29">
        <v>0.5</v>
      </c>
      <c r="F39" s="34">
        <v>14765.38</v>
      </c>
      <c r="G39" s="34">
        <v>14473.55</v>
      </c>
      <c r="H39" s="34"/>
      <c r="I39" s="34"/>
      <c r="J39" s="34"/>
      <c r="K39" s="29"/>
      <c r="L39" s="29"/>
      <c r="M39" s="29"/>
      <c r="N39" s="34">
        <v>14765.38</v>
      </c>
      <c r="O39" s="1"/>
    </row>
    <row r="40" spans="1:15" s="12" customFormat="1" ht="42" customHeight="1" x14ac:dyDescent="0.25">
      <c r="A40" s="29">
        <v>36</v>
      </c>
      <c r="B40" s="29" t="s">
        <v>87</v>
      </c>
      <c r="C40" s="55" t="s">
        <v>426</v>
      </c>
      <c r="D40" s="29"/>
      <c r="E40" s="29">
        <v>0.3</v>
      </c>
      <c r="F40" s="34">
        <v>8859.23</v>
      </c>
      <c r="G40" s="34">
        <v>8684.1299999999992</v>
      </c>
      <c r="H40" s="34"/>
      <c r="I40" s="34"/>
      <c r="J40" s="34"/>
      <c r="K40" s="29"/>
      <c r="L40" s="29"/>
      <c r="M40" s="29"/>
      <c r="N40" s="34">
        <v>8859.23</v>
      </c>
      <c r="O40" s="1"/>
    </row>
    <row r="41" spans="1:15" ht="108.75" customHeight="1" x14ac:dyDescent="0.25">
      <c r="A41" s="29">
        <v>37</v>
      </c>
      <c r="B41" s="29" t="s">
        <v>21</v>
      </c>
      <c r="C41" s="29" t="s">
        <v>20</v>
      </c>
      <c r="D41" s="29" t="s">
        <v>62</v>
      </c>
      <c r="E41" s="29"/>
      <c r="F41" s="34">
        <v>1609036</v>
      </c>
      <c r="G41" s="34">
        <v>1378481</v>
      </c>
      <c r="H41" s="34"/>
      <c r="I41" s="34"/>
      <c r="J41" s="34"/>
      <c r="K41" s="29"/>
      <c r="L41" s="29"/>
      <c r="M41" s="29" t="s">
        <v>18</v>
      </c>
      <c r="N41" s="34">
        <v>1609036</v>
      </c>
    </row>
    <row r="42" spans="1:15" ht="51.75" customHeight="1" x14ac:dyDescent="0.25">
      <c r="A42" s="29">
        <v>38</v>
      </c>
      <c r="B42" s="29" t="s">
        <v>22</v>
      </c>
      <c r="C42" s="29" t="s">
        <v>2063</v>
      </c>
      <c r="D42" s="29" t="s">
        <v>23</v>
      </c>
      <c r="E42" s="29"/>
      <c r="F42" s="34">
        <v>746250</v>
      </c>
      <c r="G42" s="34">
        <v>746250</v>
      </c>
      <c r="H42" s="34"/>
      <c r="I42" s="34"/>
      <c r="J42" s="34"/>
      <c r="K42" s="29"/>
      <c r="L42" s="29"/>
      <c r="M42" s="29" t="s">
        <v>18</v>
      </c>
      <c r="N42" s="34">
        <v>746250</v>
      </c>
    </row>
    <row r="43" spans="1:15" ht="107.25" customHeight="1" x14ac:dyDescent="0.25">
      <c r="A43" s="29">
        <v>39</v>
      </c>
      <c r="B43" s="29" t="s">
        <v>1417</v>
      </c>
      <c r="C43" s="29" t="s">
        <v>1418</v>
      </c>
      <c r="D43" s="210" t="s">
        <v>42</v>
      </c>
      <c r="E43" s="29">
        <v>1495</v>
      </c>
      <c r="F43" s="34"/>
      <c r="G43" s="34"/>
      <c r="H43" s="34" t="s">
        <v>2065</v>
      </c>
      <c r="I43" s="34"/>
      <c r="J43" s="34"/>
      <c r="K43" s="29" t="s">
        <v>2151</v>
      </c>
      <c r="L43" s="29" t="s">
        <v>2150</v>
      </c>
      <c r="M43" s="29" t="s">
        <v>18</v>
      </c>
      <c r="N43" s="34"/>
    </row>
    <row r="44" spans="1:15" ht="107.25" customHeight="1" x14ac:dyDescent="0.25">
      <c r="A44" s="29">
        <v>40</v>
      </c>
      <c r="B44" s="29" t="s">
        <v>2110</v>
      </c>
      <c r="C44" s="29" t="s">
        <v>1421</v>
      </c>
      <c r="D44" s="210"/>
      <c r="E44" s="29">
        <v>240</v>
      </c>
      <c r="F44" s="34"/>
      <c r="G44" s="34"/>
      <c r="H44" s="34" t="s">
        <v>1419</v>
      </c>
      <c r="I44" s="34"/>
      <c r="J44" s="34"/>
      <c r="K44" s="29" t="s">
        <v>2149</v>
      </c>
      <c r="L44" s="29" t="s">
        <v>2150</v>
      </c>
      <c r="M44" s="29" t="s">
        <v>18</v>
      </c>
      <c r="N44" s="34">
        <v>233118.5</v>
      </c>
    </row>
    <row r="45" spans="1:15" ht="107.25" customHeight="1" x14ac:dyDescent="0.25">
      <c r="A45" s="29">
        <v>41</v>
      </c>
      <c r="B45" s="29" t="s">
        <v>1423</v>
      </c>
      <c r="C45" s="29" t="s">
        <v>1421</v>
      </c>
      <c r="D45" s="210"/>
      <c r="E45" s="29" t="s">
        <v>1420</v>
      </c>
      <c r="F45" s="34"/>
      <c r="G45" s="34"/>
      <c r="H45" s="34" t="s">
        <v>1422</v>
      </c>
      <c r="I45" s="34"/>
      <c r="J45" s="34"/>
      <c r="K45" s="29" t="s">
        <v>2149</v>
      </c>
      <c r="L45" s="29" t="s">
        <v>2150</v>
      </c>
      <c r="M45" s="29" t="s">
        <v>18</v>
      </c>
      <c r="N45" s="34"/>
    </row>
    <row r="46" spans="1:15" ht="62.25" customHeight="1" x14ac:dyDescent="0.25">
      <c r="A46" s="29">
        <v>42</v>
      </c>
      <c r="B46" s="29" t="s">
        <v>41</v>
      </c>
      <c r="C46" s="29" t="s">
        <v>2064</v>
      </c>
      <c r="D46" s="29" t="s">
        <v>42</v>
      </c>
      <c r="E46" s="29" t="s">
        <v>52</v>
      </c>
      <c r="F46" s="34">
        <v>5281400</v>
      </c>
      <c r="G46" s="34">
        <v>5281400</v>
      </c>
      <c r="H46" s="34"/>
      <c r="I46" s="34"/>
      <c r="J46" s="34"/>
      <c r="K46" s="29" t="s">
        <v>2149</v>
      </c>
      <c r="L46" s="29" t="s">
        <v>2150</v>
      </c>
      <c r="M46" s="29" t="s">
        <v>18</v>
      </c>
      <c r="N46" s="34">
        <v>5281400</v>
      </c>
    </row>
    <row r="47" spans="1:15" ht="204.75" x14ac:dyDescent="0.25">
      <c r="A47" s="29">
        <v>43</v>
      </c>
      <c r="B47" s="29" t="s">
        <v>45</v>
      </c>
      <c r="C47" s="29" t="s">
        <v>46</v>
      </c>
      <c r="D47" s="29" t="s">
        <v>47</v>
      </c>
      <c r="E47" s="29" t="s">
        <v>48</v>
      </c>
      <c r="F47" s="34">
        <v>14213600</v>
      </c>
      <c r="G47" s="34">
        <v>14213600</v>
      </c>
      <c r="H47" s="34"/>
      <c r="I47" s="34"/>
      <c r="J47" s="34"/>
      <c r="K47" s="29" t="s">
        <v>2149</v>
      </c>
      <c r="L47" s="29" t="s">
        <v>2150</v>
      </c>
      <c r="M47" s="29" t="s">
        <v>18</v>
      </c>
      <c r="N47" s="34">
        <v>14213600</v>
      </c>
    </row>
    <row r="48" spans="1:15" ht="236.25" x14ac:dyDescent="0.25">
      <c r="A48" s="29">
        <v>44</v>
      </c>
      <c r="B48" s="29" t="s">
        <v>53</v>
      </c>
      <c r="C48" s="29" t="s">
        <v>54</v>
      </c>
      <c r="D48" s="29" t="s">
        <v>55</v>
      </c>
      <c r="E48" s="29">
        <v>1835.5</v>
      </c>
      <c r="F48" s="34">
        <v>3184260</v>
      </c>
      <c r="G48" s="34">
        <v>3184260</v>
      </c>
      <c r="H48" s="34"/>
      <c r="I48" s="34"/>
      <c r="J48" s="34"/>
      <c r="K48" s="29" t="s">
        <v>2149</v>
      </c>
      <c r="L48" s="29" t="s">
        <v>2150</v>
      </c>
      <c r="M48" s="29" t="s">
        <v>18</v>
      </c>
      <c r="N48" s="34">
        <v>3184260</v>
      </c>
    </row>
    <row r="49" spans="1:15" ht="126" x14ac:dyDescent="0.25">
      <c r="A49" s="29">
        <v>45</v>
      </c>
      <c r="B49" s="29" t="s">
        <v>56</v>
      </c>
      <c r="C49" s="29" t="s">
        <v>57</v>
      </c>
      <c r="D49" s="29" t="s">
        <v>58</v>
      </c>
      <c r="E49" s="29">
        <v>507.1</v>
      </c>
      <c r="F49" s="26">
        <v>700000</v>
      </c>
      <c r="G49" s="26">
        <v>700000</v>
      </c>
      <c r="H49" s="26"/>
      <c r="I49" s="34"/>
      <c r="J49" s="34"/>
      <c r="K49" s="29" t="s">
        <v>2149</v>
      </c>
      <c r="L49" s="29" t="s">
        <v>2150</v>
      </c>
      <c r="M49" s="29" t="s">
        <v>18</v>
      </c>
      <c r="N49" s="34">
        <v>700000</v>
      </c>
    </row>
    <row r="50" spans="1:15" ht="236.25" x14ac:dyDescent="0.25">
      <c r="A50" s="29">
        <v>46</v>
      </c>
      <c r="B50" s="29" t="s">
        <v>59</v>
      </c>
      <c r="C50" s="29" t="s">
        <v>60</v>
      </c>
      <c r="D50" s="29" t="s">
        <v>75</v>
      </c>
      <c r="E50" s="34">
        <v>10862.19</v>
      </c>
      <c r="F50" s="26">
        <v>11992400</v>
      </c>
      <c r="G50" s="26">
        <v>11992400</v>
      </c>
      <c r="H50" s="26"/>
      <c r="I50" s="29"/>
      <c r="J50" s="29"/>
      <c r="K50" s="29" t="s">
        <v>2149</v>
      </c>
      <c r="L50" s="29" t="s">
        <v>2150</v>
      </c>
      <c r="M50" s="29" t="s">
        <v>18</v>
      </c>
      <c r="N50" s="34">
        <v>11992400</v>
      </c>
    </row>
    <row r="51" spans="1:15" ht="105" customHeight="1" x14ac:dyDescent="0.25">
      <c r="A51" s="29">
        <v>47</v>
      </c>
      <c r="B51" s="29" t="s">
        <v>72</v>
      </c>
      <c r="C51" s="56" t="s">
        <v>73</v>
      </c>
      <c r="D51" s="56" t="s">
        <v>74</v>
      </c>
      <c r="E51" s="56"/>
      <c r="F51" s="57">
        <v>19852.03</v>
      </c>
      <c r="G51" s="57">
        <v>19852.03</v>
      </c>
      <c r="H51" s="57"/>
      <c r="I51" s="56"/>
      <c r="J51" s="56"/>
      <c r="K51" s="56"/>
      <c r="L51" s="56"/>
      <c r="M51" s="56" t="s">
        <v>18</v>
      </c>
      <c r="N51" s="57">
        <v>19852.03</v>
      </c>
    </row>
    <row r="52" spans="1:15" ht="45" customHeight="1" x14ac:dyDescent="0.25">
      <c r="A52" s="29">
        <v>48</v>
      </c>
      <c r="B52" s="56" t="s">
        <v>1299</v>
      </c>
      <c r="C52" s="56" t="s">
        <v>76</v>
      </c>
      <c r="D52" s="56" t="s">
        <v>1303</v>
      </c>
      <c r="E52" s="56">
        <v>30</v>
      </c>
      <c r="F52" s="56">
        <v>100980.61</v>
      </c>
      <c r="G52" s="56">
        <v>80573.75</v>
      </c>
      <c r="H52" s="56" t="s">
        <v>1416</v>
      </c>
      <c r="I52" s="56"/>
      <c r="J52" s="56"/>
      <c r="K52" s="29" t="s">
        <v>2152</v>
      </c>
      <c r="L52" s="29" t="s">
        <v>2150</v>
      </c>
      <c r="M52" s="56" t="s">
        <v>18</v>
      </c>
      <c r="N52" s="57">
        <v>100980.61</v>
      </c>
    </row>
    <row r="53" spans="1:15" ht="47.25" x14ac:dyDescent="0.25">
      <c r="A53" s="29">
        <v>49</v>
      </c>
      <c r="B53" s="61" t="s">
        <v>83</v>
      </c>
      <c r="C53" s="61" t="s">
        <v>79</v>
      </c>
      <c r="D53" s="61" t="s">
        <v>80</v>
      </c>
      <c r="E53" s="61" t="s">
        <v>410</v>
      </c>
      <c r="F53" s="61">
        <v>666649.75</v>
      </c>
      <c r="G53" s="61">
        <v>666649.75</v>
      </c>
      <c r="H53" s="61" t="s">
        <v>80</v>
      </c>
      <c r="I53" s="61"/>
      <c r="J53" s="61"/>
      <c r="K53" s="29" t="s">
        <v>2149</v>
      </c>
      <c r="L53" s="29" t="s">
        <v>2150</v>
      </c>
      <c r="M53" s="61" t="s">
        <v>18</v>
      </c>
      <c r="N53" s="109">
        <f>F53</f>
        <v>666649.75</v>
      </c>
    </row>
    <row r="54" spans="1:15" ht="63" x14ac:dyDescent="0.25">
      <c r="A54" s="29">
        <v>50</v>
      </c>
      <c r="B54" s="61" t="s">
        <v>564</v>
      </c>
      <c r="C54" s="61" t="s">
        <v>565</v>
      </c>
      <c r="D54" s="61" t="s">
        <v>566</v>
      </c>
      <c r="E54" s="61">
        <v>2360</v>
      </c>
      <c r="F54" s="61">
        <v>500000</v>
      </c>
      <c r="G54" s="61">
        <v>500000</v>
      </c>
      <c r="H54" s="61" t="s">
        <v>566</v>
      </c>
      <c r="I54" s="61"/>
      <c r="J54" s="61"/>
      <c r="K54" s="61"/>
      <c r="L54" s="61"/>
      <c r="M54" s="61" t="s">
        <v>18</v>
      </c>
      <c r="N54" s="109">
        <v>500000</v>
      </c>
    </row>
    <row r="55" spans="1:15" ht="30" customHeight="1" x14ac:dyDescent="0.25">
      <c r="A55" s="29">
        <v>51</v>
      </c>
      <c r="B55" s="61" t="s">
        <v>100</v>
      </c>
      <c r="C55" s="61" t="s">
        <v>82</v>
      </c>
      <c r="D55" s="212" t="s">
        <v>101</v>
      </c>
      <c r="E55" s="61"/>
      <c r="F55" s="61">
        <v>5947</v>
      </c>
      <c r="G55" s="61">
        <v>5947</v>
      </c>
      <c r="H55" s="61"/>
      <c r="I55" s="61"/>
      <c r="J55" s="61"/>
      <c r="K55" s="61"/>
      <c r="L55" s="61"/>
      <c r="M55" s="61" t="s">
        <v>18</v>
      </c>
      <c r="N55" s="109">
        <v>5947</v>
      </c>
    </row>
    <row r="56" spans="1:15" ht="31.5" x14ac:dyDescent="0.25">
      <c r="A56" s="29">
        <v>52</v>
      </c>
      <c r="B56" s="61" t="s">
        <v>102</v>
      </c>
      <c r="C56" s="61" t="s">
        <v>103</v>
      </c>
      <c r="D56" s="212"/>
      <c r="E56" s="61"/>
      <c r="F56" s="61">
        <v>90000</v>
      </c>
      <c r="G56" s="61">
        <v>90000</v>
      </c>
      <c r="H56" s="61"/>
      <c r="I56" s="61"/>
      <c r="J56" s="61"/>
      <c r="K56" s="61"/>
      <c r="L56" s="61"/>
      <c r="M56" s="61" t="s">
        <v>18</v>
      </c>
      <c r="N56" s="109">
        <v>90000</v>
      </c>
    </row>
    <row r="57" spans="1:15" ht="204.75" x14ac:dyDescent="0.25">
      <c r="A57" s="29">
        <v>53</v>
      </c>
      <c r="B57" s="61" t="s">
        <v>1904</v>
      </c>
      <c r="C57" s="61" t="s">
        <v>382</v>
      </c>
      <c r="D57" s="61" t="s">
        <v>383</v>
      </c>
      <c r="E57" s="61"/>
      <c r="F57" s="61">
        <v>42916509</v>
      </c>
      <c r="G57" s="61">
        <v>42916509</v>
      </c>
      <c r="H57" s="61"/>
      <c r="I57" s="180"/>
      <c r="J57" s="61"/>
      <c r="K57" s="61"/>
      <c r="L57" s="61"/>
      <c r="M57" s="61" t="s">
        <v>18</v>
      </c>
      <c r="N57" s="109">
        <f>G57</f>
        <v>42916509</v>
      </c>
    </row>
    <row r="58" spans="1:15" ht="94.5" x14ac:dyDescent="0.25">
      <c r="A58" s="29">
        <v>54</v>
      </c>
      <c r="B58" s="43" t="s">
        <v>384</v>
      </c>
      <c r="C58" s="43" t="s">
        <v>385</v>
      </c>
      <c r="D58" s="61" t="s">
        <v>1059</v>
      </c>
      <c r="E58" s="61">
        <v>274</v>
      </c>
      <c r="F58" s="61">
        <v>3819340.22</v>
      </c>
      <c r="G58" s="61">
        <v>3819340.22</v>
      </c>
      <c r="H58" s="43" t="s">
        <v>1060</v>
      </c>
      <c r="I58" s="61"/>
      <c r="J58" s="61"/>
      <c r="K58" s="61"/>
      <c r="L58" s="61"/>
      <c r="M58" s="61" t="s">
        <v>18</v>
      </c>
      <c r="N58" s="109">
        <f>F58</f>
        <v>3819340.22</v>
      </c>
    </row>
    <row r="59" spans="1:15" s="12" customFormat="1" ht="71.25" customHeight="1" x14ac:dyDescent="0.25">
      <c r="A59" s="29">
        <v>55</v>
      </c>
      <c r="B59" s="18" t="s">
        <v>436</v>
      </c>
      <c r="C59" s="29" t="s">
        <v>1061</v>
      </c>
      <c r="D59" s="210" t="s">
        <v>488</v>
      </c>
      <c r="E59" s="61">
        <v>900</v>
      </c>
      <c r="F59" s="34">
        <v>26577.68</v>
      </c>
      <c r="G59" s="34">
        <v>26052.39</v>
      </c>
      <c r="H59" s="29" t="s">
        <v>1174</v>
      </c>
      <c r="I59" s="61"/>
      <c r="J59" s="180"/>
      <c r="K59" s="61"/>
      <c r="L59" s="29"/>
      <c r="M59" s="56"/>
      <c r="N59" s="34">
        <v>26577.68</v>
      </c>
      <c r="O59" s="1"/>
    </row>
    <row r="60" spans="1:15" s="12" customFormat="1" ht="31.5" x14ac:dyDescent="0.25">
      <c r="A60" s="29">
        <v>56</v>
      </c>
      <c r="B60" s="18" t="s">
        <v>437</v>
      </c>
      <c r="C60" s="29" t="s">
        <v>82</v>
      </c>
      <c r="D60" s="210"/>
      <c r="E60" s="61">
        <v>1000</v>
      </c>
      <c r="F60" s="34">
        <v>29530.76</v>
      </c>
      <c r="G60" s="34">
        <v>28947.1</v>
      </c>
      <c r="H60" s="29"/>
      <c r="I60" s="61"/>
      <c r="J60" s="61"/>
      <c r="K60" s="61"/>
      <c r="L60" s="29"/>
      <c r="M60" s="56"/>
      <c r="N60" s="34">
        <v>29530.76</v>
      </c>
      <c r="O60" s="1"/>
    </row>
    <row r="61" spans="1:15" s="12" customFormat="1" ht="47.25" x14ac:dyDescent="0.25">
      <c r="A61" s="29">
        <v>57</v>
      </c>
      <c r="B61" s="18" t="s">
        <v>438</v>
      </c>
      <c r="C61" s="29" t="s">
        <v>1062</v>
      </c>
      <c r="D61" s="210"/>
      <c r="E61" s="61">
        <v>335</v>
      </c>
      <c r="F61" s="34">
        <v>9892.7999999999993</v>
      </c>
      <c r="G61" s="34">
        <v>9697.2800000000007</v>
      </c>
      <c r="H61" s="29" t="s">
        <v>1175</v>
      </c>
      <c r="I61" s="61"/>
      <c r="J61" s="61"/>
      <c r="K61" s="61"/>
      <c r="L61" s="29"/>
      <c r="M61" s="56"/>
      <c r="N61" s="34">
        <v>9892.7999999999993</v>
      </c>
      <c r="O61" s="1"/>
    </row>
    <row r="62" spans="1:15" s="12" customFormat="1" ht="47.25" x14ac:dyDescent="0.25">
      <c r="A62" s="29">
        <v>58</v>
      </c>
      <c r="B62" s="18" t="s">
        <v>439</v>
      </c>
      <c r="C62" s="29" t="s">
        <v>652</v>
      </c>
      <c r="D62" s="210"/>
      <c r="E62" s="61">
        <v>1420</v>
      </c>
      <c r="F62" s="34">
        <v>41933.68</v>
      </c>
      <c r="G62" s="34">
        <v>41104.89</v>
      </c>
      <c r="H62" s="29" t="s">
        <v>1176</v>
      </c>
      <c r="I62" s="61"/>
      <c r="J62" s="61"/>
      <c r="K62" s="61"/>
      <c r="L62" s="29"/>
      <c r="M62" s="56"/>
      <c r="N62" s="34">
        <v>41933.68</v>
      </c>
      <c r="O62" s="1"/>
    </row>
    <row r="63" spans="1:15" s="12" customFormat="1" ht="47.25" x14ac:dyDescent="0.25">
      <c r="A63" s="29">
        <v>59</v>
      </c>
      <c r="B63" s="18" t="s">
        <v>669</v>
      </c>
      <c r="C63" s="29" t="s">
        <v>1063</v>
      </c>
      <c r="D63" s="210"/>
      <c r="E63" s="61">
        <v>1331</v>
      </c>
      <c r="F63" s="34">
        <v>39305.440000000002</v>
      </c>
      <c r="G63" s="34">
        <v>38528.6</v>
      </c>
      <c r="H63" s="29" t="s">
        <v>1177</v>
      </c>
      <c r="I63" s="61"/>
      <c r="J63" s="61"/>
      <c r="K63" s="61"/>
      <c r="L63" s="29"/>
      <c r="M63" s="56"/>
      <c r="N63" s="34">
        <v>39305.440000000002</v>
      </c>
      <c r="O63" s="1"/>
    </row>
    <row r="64" spans="1:15" s="12" customFormat="1" ht="47.25" x14ac:dyDescent="0.25">
      <c r="A64" s="29">
        <v>60</v>
      </c>
      <c r="B64" s="18" t="s">
        <v>670</v>
      </c>
      <c r="C64" s="29" t="s">
        <v>1064</v>
      </c>
      <c r="D64" s="210"/>
      <c r="E64" s="61">
        <v>408</v>
      </c>
      <c r="F64" s="34">
        <v>12048.55</v>
      </c>
      <c r="G64" s="34">
        <v>11810.42</v>
      </c>
      <c r="H64" s="29" t="s">
        <v>1178</v>
      </c>
      <c r="I64" s="61"/>
      <c r="J64" s="61"/>
      <c r="K64" s="61"/>
      <c r="L64" s="29"/>
      <c r="M64" s="56"/>
      <c r="N64" s="34">
        <v>12048.55</v>
      </c>
      <c r="O64" s="1"/>
    </row>
    <row r="65" spans="1:15" s="12" customFormat="1" ht="47.25" x14ac:dyDescent="0.25">
      <c r="A65" s="29">
        <v>61</v>
      </c>
      <c r="B65" s="18" t="s">
        <v>440</v>
      </c>
      <c r="C65" s="29" t="s">
        <v>1065</v>
      </c>
      <c r="D65" s="210"/>
      <c r="E65" s="61">
        <v>1600</v>
      </c>
      <c r="F65" s="34">
        <v>47249.22</v>
      </c>
      <c r="G65" s="34">
        <v>46315.37</v>
      </c>
      <c r="H65" s="29" t="s">
        <v>1179</v>
      </c>
      <c r="I65" s="61"/>
      <c r="J65" s="61"/>
      <c r="K65" s="61"/>
      <c r="L65" s="29"/>
      <c r="M65" s="56"/>
      <c r="N65" s="34">
        <v>47249.22</v>
      </c>
      <c r="O65" s="1"/>
    </row>
    <row r="66" spans="1:15" s="12" customFormat="1" ht="47.25" x14ac:dyDescent="0.25">
      <c r="A66" s="29">
        <v>62</v>
      </c>
      <c r="B66" s="18" t="s">
        <v>441</v>
      </c>
      <c r="C66" s="29" t="s">
        <v>1066</v>
      </c>
      <c r="D66" s="210"/>
      <c r="E66" s="61">
        <v>1400</v>
      </c>
      <c r="F66" s="34">
        <v>41343.06</v>
      </c>
      <c r="G66" s="34">
        <v>40525.949999999997</v>
      </c>
      <c r="H66" s="29" t="s">
        <v>1180</v>
      </c>
      <c r="I66" s="61"/>
      <c r="J66" s="61"/>
      <c r="K66" s="61"/>
      <c r="L66" s="29"/>
      <c r="M66" s="56"/>
      <c r="N66" s="34">
        <v>41343.06</v>
      </c>
      <c r="O66" s="1"/>
    </row>
    <row r="67" spans="1:15" s="12" customFormat="1" ht="47.25" x14ac:dyDescent="0.25">
      <c r="A67" s="29">
        <v>63</v>
      </c>
      <c r="B67" s="18" t="s">
        <v>442</v>
      </c>
      <c r="C67" s="29" t="s">
        <v>1067</v>
      </c>
      <c r="D67" s="210"/>
      <c r="E67" s="61">
        <v>750</v>
      </c>
      <c r="F67" s="34">
        <v>22148.07</v>
      </c>
      <c r="G67" s="34">
        <v>21710.33</v>
      </c>
      <c r="H67" s="29" t="s">
        <v>1158</v>
      </c>
      <c r="I67" s="61"/>
      <c r="J67" s="61"/>
      <c r="K67" s="61"/>
      <c r="L67" s="29"/>
      <c r="M67" s="56"/>
      <c r="N67" s="34">
        <v>22148.07</v>
      </c>
      <c r="O67" s="1"/>
    </row>
    <row r="68" spans="1:15" s="12" customFormat="1" ht="31.5" x14ac:dyDescent="0.25">
      <c r="A68" s="29">
        <v>64</v>
      </c>
      <c r="B68" s="18" t="s">
        <v>443</v>
      </c>
      <c r="C68" s="29" t="s">
        <v>1914</v>
      </c>
      <c r="D68" s="210"/>
      <c r="E68" s="61">
        <v>2000</v>
      </c>
      <c r="F68" s="34">
        <v>59061.52</v>
      </c>
      <c r="G68" s="34">
        <v>57894.21</v>
      </c>
      <c r="H68" s="29"/>
      <c r="I68" s="61"/>
      <c r="J68" s="61"/>
      <c r="K68" s="61"/>
      <c r="L68" s="29"/>
      <c r="M68" s="56"/>
      <c r="N68" s="34">
        <v>59061.52</v>
      </c>
      <c r="O68" s="1"/>
    </row>
    <row r="69" spans="1:15" s="12" customFormat="1" ht="31.5" x14ac:dyDescent="0.25">
      <c r="A69" s="29">
        <v>65</v>
      </c>
      <c r="B69" s="18" t="s">
        <v>444</v>
      </c>
      <c r="C69" s="29" t="s">
        <v>1915</v>
      </c>
      <c r="D69" s="210"/>
      <c r="E69" s="61">
        <v>400</v>
      </c>
      <c r="F69" s="34">
        <v>11812.3</v>
      </c>
      <c r="G69" s="34">
        <v>11578.84</v>
      </c>
      <c r="H69" s="29"/>
      <c r="I69" s="61"/>
      <c r="J69" s="61"/>
      <c r="K69" s="61"/>
      <c r="L69" s="29"/>
      <c r="M69" s="56"/>
      <c r="N69" s="34">
        <v>11812.3</v>
      </c>
      <c r="O69" s="1"/>
    </row>
    <row r="70" spans="1:15" s="12" customFormat="1" ht="31.5" x14ac:dyDescent="0.25">
      <c r="A70" s="29">
        <v>66</v>
      </c>
      <c r="B70" s="18" t="s">
        <v>445</v>
      </c>
      <c r="C70" s="29" t="s">
        <v>1916</v>
      </c>
      <c r="D70" s="210"/>
      <c r="E70" s="61">
        <v>2000</v>
      </c>
      <c r="F70" s="34">
        <v>59061.52</v>
      </c>
      <c r="G70" s="34">
        <v>57894.21</v>
      </c>
      <c r="H70" s="29"/>
      <c r="I70" s="61"/>
      <c r="J70" s="61"/>
      <c r="K70" s="61"/>
      <c r="L70" s="29"/>
      <c r="M70" s="56"/>
      <c r="N70" s="34">
        <v>59061.52</v>
      </c>
      <c r="O70" s="1"/>
    </row>
    <row r="71" spans="1:15" s="12" customFormat="1" ht="47.25" x14ac:dyDescent="0.25">
      <c r="A71" s="29">
        <v>67</v>
      </c>
      <c r="B71" s="18" t="s">
        <v>446</v>
      </c>
      <c r="C71" s="29" t="s">
        <v>1068</v>
      </c>
      <c r="D71" s="210"/>
      <c r="E71" s="61">
        <v>210</v>
      </c>
      <c r="F71" s="34">
        <v>6201.46</v>
      </c>
      <c r="G71" s="34">
        <v>6078.89</v>
      </c>
      <c r="H71" s="29" t="s">
        <v>1159</v>
      </c>
      <c r="I71" s="61"/>
      <c r="J71" s="61"/>
      <c r="K71" s="61"/>
      <c r="L71" s="29"/>
      <c r="M71" s="56"/>
      <c r="N71" s="34">
        <v>6201.46</v>
      </c>
      <c r="O71" s="1"/>
    </row>
    <row r="72" spans="1:15" s="12" customFormat="1" ht="47.25" x14ac:dyDescent="0.25">
      <c r="A72" s="29">
        <v>68</v>
      </c>
      <c r="B72" s="18" t="s">
        <v>447</v>
      </c>
      <c r="C72" s="29" t="s">
        <v>1069</v>
      </c>
      <c r="D72" s="210"/>
      <c r="E72" s="61">
        <v>400</v>
      </c>
      <c r="F72" s="34">
        <v>11812.3</v>
      </c>
      <c r="G72" s="34">
        <v>11578.84</v>
      </c>
      <c r="H72" s="29" t="s">
        <v>1160</v>
      </c>
      <c r="I72" s="61"/>
      <c r="J72" s="61"/>
      <c r="K72" s="61"/>
      <c r="L72" s="29"/>
      <c r="M72" s="56"/>
      <c r="N72" s="34">
        <v>11812.3</v>
      </c>
      <c r="O72" s="1"/>
    </row>
    <row r="73" spans="1:15" s="12" customFormat="1" ht="47.25" x14ac:dyDescent="0.25">
      <c r="A73" s="29">
        <v>69</v>
      </c>
      <c r="B73" s="18" t="s">
        <v>448</v>
      </c>
      <c r="C73" s="29" t="s">
        <v>1070</v>
      </c>
      <c r="D73" s="210"/>
      <c r="E73" s="61">
        <v>1200</v>
      </c>
      <c r="F73" s="34">
        <v>35436.910000000003</v>
      </c>
      <c r="G73" s="34">
        <v>34736.53</v>
      </c>
      <c r="H73" s="29" t="s">
        <v>1161</v>
      </c>
      <c r="I73" s="61"/>
      <c r="J73" s="61"/>
      <c r="K73" s="61"/>
      <c r="L73" s="29"/>
      <c r="M73" s="56"/>
      <c r="N73" s="34">
        <v>35436.910000000003</v>
      </c>
      <c r="O73" s="1"/>
    </row>
    <row r="74" spans="1:15" s="12" customFormat="1" ht="31.5" x14ac:dyDescent="0.25">
      <c r="A74" s="29">
        <v>70</v>
      </c>
      <c r="B74" s="18" t="s">
        <v>449</v>
      </c>
      <c r="C74" s="29" t="s">
        <v>1917</v>
      </c>
      <c r="D74" s="210"/>
      <c r="E74" s="61">
        <v>500</v>
      </c>
      <c r="F74" s="34">
        <v>14765.38</v>
      </c>
      <c r="G74" s="34">
        <v>14473.55</v>
      </c>
      <c r="H74" s="29"/>
      <c r="I74" s="61"/>
      <c r="J74" s="61"/>
      <c r="K74" s="61"/>
      <c r="L74" s="29"/>
      <c r="M74" s="56"/>
      <c r="N74" s="34">
        <v>14765.38</v>
      </c>
      <c r="O74" s="1"/>
    </row>
    <row r="75" spans="1:15" s="12" customFormat="1" ht="47.25" x14ac:dyDescent="0.25">
      <c r="A75" s="29">
        <v>71</v>
      </c>
      <c r="B75" s="18" t="s">
        <v>450</v>
      </c>
      <c r="C75" s="29" t="s">
        <v>1071</v>
      </c>
      <c r="D75" s="210"/>
      <c r="E75" s="61">
        <v>620</v>
      </c>
      <c r="F75" s="34">
        <v>18309.07</v>
      </c>
      <c r="G75" s="34">
        <v>17947.2</v>
      </c>
      <c r="H75" s="29" t="s">
        <v>1185</v>
      </c>
      <c r="I75" s="61"/>
      <c r="J75" s="61"/>
      <c r="K75" s="61"/>
      <c r="L75" s="29"/>
      <c r="M75" s="56"/>
      <c r="N75" s="34">
        <v>18309.07</v>
      </c>
      <c r="O75" s="1"/>
    </row>
    <row r="76" spans="1:15" s="12" customFormat="1" ht="47.25" x14ac:dyDescent="0.25">
      <c r="A76" s="29">
        <v>72</v>
      </c>
      <c r="B76" s="18" t="s">
        <v>451</v>
      </c>
      <c r="C76" s="29" t="s">
        <v>1072</v>
      </c>
      <c r="D76" s="210"/>
      <c r="E76" s="61">
        <v>700</v>
      </c>
      <c r="F76" s="34">
        <v>20671.53</v>
      </c>
      <c r="G76" s="34">
        <v>20262.97</v>
      </c>
      <c r="H76" s="29" t="s">
        <v>1184</v>
      </c>
      <c r="I76" s="61"/>
      <c r="J76" s="61"/>
      <c r="K76" s="61"/>
      <c r="L76" s="29"/>
      <c r="M76" s="56"/>
      <c r="N76" s="34">
        <v>20671.53</v>
      </c>
      <c r="O76" s="1"/>
    </row>
    <row r="77" spans="1:15" s="12" customFormat="1" ht="47.25" x14ac:dyDescent="0.25">
      <c r="A77" s="29">
        <v>73</v>
      </c>
      <c r="B77" s="18" t="s">
        <v>452</v>
      </c>
      <c r="C77" s="29" t="s">
        <v>79</v>
      </c>
      <c r="D77" s="210"/>
      <c r="E77" s="61">
        <v>325</v>
      </c>
      <c r="F77" s="34">
        <v>9597.5</v>
      </c>
      <c r="G77" s="34">
        <v>9407.81</v>
      </c>
      <c r="H77" s="29" t="s">
        <v>1183</v>
      </c>
      <c r="I77" s="61"/>
      <c r="J77" s="61"/>
      <c r="K77" s="61"/>
      <c r="L77" s="29"/>
      <c r="M77" s="56"/>
      <c r="N77" s="34">
        <v>9597.5</v>
      </c>
      <c r="O77" s="1"/>
    </row>
    <row r="78" spans="1:15" s="12" customFormat="1" ht="47.25" x14ac:dyDescent="0.25">
      <c r="A78" s="29">
        <v>74</v>
      </c>
      <c r="B78" s="18" t="s">
        <v>453</v>
      </c>
      <c r="C78" s="29" t="s">
        <v>1073</v>
      </c>
      <c r="D78" s="210"/>
      <c r="E78" s="61">
        <v>1180</v>
      </c>
      <c r="F78" s="34">
        <v>34846.300000000003</v>
      </c>
      <c r="G78" s="34">
        <v>34157.58</v>
      </c>
      <c r="H78" s="29" t="s">
        <v>1182</v>
      </c>
      <c r="I78" s="61"/>
      <c r="J78" s="61"/>
      <c r="K78" s="61"/>
      <c r="L78" s="29"/>
      <c r="M78" s="56"/>
      <c r="N78" s="34">
        <v>34846.300000000003</v>
      </c>
      <c r="O78" s="1"/>
    </row>
    <row r="79" spans="1:15" s="12" customFormat="1" ht="31.5" x14ac:dyDescent="0.25">
      <c r="A79" s="29">
        <v>75</v>
      </c>
      <c r="B79" s="18" t="s">
        <v>454</v>
      </c>
      <c r="C79" s="29" t="s">
        <v>82</v>
      </c>
      <c r="D79" s="210"/>
      <c r="E79" s="61">
        <v>700</v>
      </c>
      <c r="F79" s="34">
        <v>20671.53</v>
      </c>
      <c r="G79" s="34">
        <v>20262.97</v>
      </c>
      <c r="H79" s="29"/>
      <c r="I79" s="61"/>
      <c r="J79" s="61"/>
      <c r="K79" s="61"/>
      <c r="L79" s="29"/>
      <c r="M79" s="56"/>
      <c r="N79" s="34">
        <v>20671.53</v>
      </c>
      <c r="O79" s="1"/>
    </row>
    <row r="80" spans="1:15" s="12" customFormat="1" ht="47.25" x14ac:dyDescent="0.25">
      <c r="A80" s="29">
        <v>76</v>
      </c>
      <c r="B80" s="18" t="s">
        <v>455</v>
      </c>
      <c r="C80" s="29" t="s">
        <v>1074</v>
      </c>
      <c r="D80" s="210"/>
      <c r="E80" s="61">
        <v>860</v>
      </c>
      <c r="F80" s="34">
        <v>25396.45</v>
      </c>
      <c r="G80" s="34">
        <v>24894.51</v>
      </c>
      <c r="H80" s="29" t="s">
        <v>1181</v>
      </c>
      <c r="I80" s="61"/>
      <c r="J80" s="61"/>
      <c r="K80" s="61"/>
      <c r="L80" s="29"/>
      <c r="M80" s="56"/>
      <c r="N80" s="34">
        <v>25396.45</v>
      </c>
      <c r="O80" s="1"/>
    </row>
    <row r="81" spans="1:15" s="12" customFormat="1" ht="31.5" x14ac:dyDescent="0.25">
      <c r="A81" s="29">
        <v>77</v>
      </c>
      <c r="B81" s="18" t="s">
        <v>456</v>
      </c>
      <c r="C81" s="29" t="s">
        <v>1918</v>
      </c>
      <c r="D81" s="210"/>
      <c r="E81" s="61">
        <v>700</v>
      </c>
      <c r="F81" s="34">
        <v>20671.53</v>
      </c>
      <c r="G81" s="34">
        <v>20262.97</v>
      </c>
      <c r="H81" s="29"/>
      <c r="I81" s="61"/>
      <c r="J81" s="61"/>
      <c r="K81" s="61"/>
      <c r="L81" s="29"/>
      <c r="M81" s="56"/>
      <c r="N81" s="34">
        <v>20671.53</v>
      </c>
      <c r="O81" s="1"/>
    </row>
    <row r="82" spans="1:15" s="12" customFormat="1" ht="47.25" x14ac:dyDescent="0.25">
      <c r="A82" s="29">
        <v>78</v>
      </c>
      <c r="B82" s="18" t="s">
        <v>457</v>
      </c>
      <c r="C82" s="29" t="s">
        <v>1075</v>
      </c>
      <c r="D82" s="210"/>
      <c r="E82" s="61">
        <v>790</v>
      </c>
      <c r="F82" s="34">
        <v>23329.3</v>
      </c>
      <c r="G82" s="34">
        <v>22868.21</v>
      </c>
      <c r="H82" s="29" t="s">
        <v>1186</v>
      </c>
      <c r="I82" s="61"/>
      <c r="J82" s="61"/>
      <c r="K82" s="61"/>
      <c r="L82" s="29"/>
      <c r="M82" s="56"/>
      <c r="N82" s="34">
        <v>23329.3</v>
      </c>
      <c r="O82" s="1"/>
    </row>
    <row r="83" spans="1:15" s="12" customFormat="1" ht="47.25" x14ac:dyDescent="0.25">
      <c r="A83" s="29">
        <v>79</v>
      </c>
      <c r="B83" s="18" t="s">
        <v>458</v>
      </c>
      <c r="C83" s="29" t="s">
        <v>1076</v>
      </c>
      <c r="D83" s="210"/>
      <c r="E83" s="61">
        <v>615</v>
      </c>
      <c r="F83" s="34">
        <v>18161.419999999998</v>
      </c>
      <c r="G83" s="34">
        <v>17802.47</v>
      </c>
      <c r="H83" s="29" t="s">
        <v>1187</v>
      </c>
      <c r="I83" s="61"/>
      <c r="J83" s="61"/>
      <c r="K83" s="61"/>
      <c r="L83" s="29"/>
      <c r="M83" s="56"/>
      <c r="N83" s="34">
        <v>18161.419999999998</v>
      </c>
      <c r="O83" s="1"/>
    </row>
    <row r="84" spans="1:15" s="12" customFormat="1" ht="47.25" x14ac:dyDescent="0.25">
      <c r="A84" s="29">
        <v>80</v>
      </c>
      <c r="B84" s="18" t="s">
        <v>459</v>
      </c>
      <c r="C84" s="29" t="s">
        <v>656</v>
      </c>
      <c r="D84" s="210"/>
      <c r="E84" s="61">
        <v>1980</v>
      </c>
      <c r="F84" s="34">
        <v>58470.9</v>
      </c>
      <c r="G84" s="34">
        <v>57315.27</v>
      </c>
      <c r="H84" s="29" t="s">
        <v>1188</v>
      </c>
      <c r="I84" s="61"/>
      <c r="J84" s="61"/>
      <c r="K84" s="61"/>
      <c r="L84" s="29"/>
      <c r="M84" s="56"/>
      <c r="N84" s="34">
        <v>58470.9</v>
      </c>
      <c r="O84" s="1"/>
    </row>
    <row r="85" spans="1:15" s="12" customFormat="1" ht="63" x14ac:dyDescent="0.25">
      <c r="A85" s="29">
        <v>81</v>
      </c>
      <c r="B85" s="18" t="s">
        <v>460</v>
      </c>
      <c r="C85" s="29" t="s">
        <v>1077</v>
      </c>
      <c r="D85" s="210"/>
      <c r="E85" s="61">
        <v>970</v>
      </c>
      <c r="F85" s="34">
        <v>28644.84</v>
      </c>
      <c r="G85" s="34">
        <v>28078.69</v>
      </c>
      <c r="H85" s="29" t="s">
        <v>1913</v>
      </c>
      <c r="I85" s="61"/>
      <c r="J85" s="61"/>
      <c r="K85" s="61"/>
      <c r="L85" s="29"/>
      <c r="M85" s="56"/>
      <c r="N85" s="34">
        <v>28644.84</v>
      </c>
      <c r="O85" s="1"/>
    </row>
    <row r="86" spans="1:15" s="12" customFormat="1" ht="31.5" x14ac:dyDescent="0.25">
      <c r="A86" s="29">
        <v>82</v>
      </c>
      <c r="B86" s="18" t="s">
        <v>461</v>
      </c>
      <c r="C86" s="29" t="s">
        <v>82</v>
      </c>
      <c r="D86" s="210"/>
      <c r="E86" s="61">
        <v>1400</v>
      </c>
      <c r="F86" s="29">
        <v>1560814</v>
      </c>
      <c r="G86" s="29">
        <v>1560814</v>
      </c>
      <c r="H86" s="29"/>
      <c r="I86" s="61"/>
      <c r="J86" s="61"/>
      <c r="K86" s="61"/>
      <c r="L86" s="29"/>
      <c r="M86" s="56"/>
      <c r="N86" s="34">
        <v>1560814</v>
      </c>
      <c r="O86" s="1"/>
    </row>
    <row r="87" spans="1:15" s="12" customFormat="1" ht="31.5" x14ac:dyDescent="0.25">
      <c r="A87" s="29">
        <v>83</v>
      </c>
      <c r="B87" s="18" t="s">
        <v>462</v>
      </c>
      <c r="C87" s="29" t="s">
        <v>82</v>
      </c>
      <c r="D87" s="210"/>
      <c r="E87" s="61">
        <v>520</v>
      </c>
      <c r="F87" s="29">
        <v>1986693</v>
      </c>
      <c r="G87" s="29">
        <v>1986693</v>
      </c>
      <c r="H87" s="29"/>
      <c r="I87" s="61"/>
      <c r="J87" s="61"/>
      <c r="K87" s="61"/>
      <c r="L87" s="29"/>
      <c r="M87" s="56"/>
      <c r="N87" s="34">
        <v>1986693</v>
      </c>
      <c r="O87" s="1"/>
    </row>
    <row r="88" spans="1:15" s="12" customFormat="1" ht="47.25" x14ac:dyDescent="0.25">
      <c r="A88" s="29">
        <v>84</v>
      </c>
      <c r="B88" s="18" t="s">
        <v>463</v>
      </c>
      <c r="C88" s="29" t="s">
        <v>1062</v>
      </c>
      <c r="D88" s="210"/>
      <c r="E88" s="61">
        <v>590</v>
      </c>
      <c r="F88" s="29">
        <v>14990.52</v>
      </c>
      <c r="G88" s="29">
        <v>13156.97</v>
      </c>
      <c r="H88" s="29" t="s">
        <v>1189</v>
      </c>
      <c r="I88" s="61"/>
      <c r="J88" s="61"/>
      <c r="K88" s="61"/>
      <c r="L88" s="29"/>
      <c r="M88" s="56"/>
      <c r="N88" s="34">
        <v>14990.52</v>
      </c>
      <c r="O88" s="1"/>
    </row>
    <row r="89" spans="1:15" s="12" customFormat="1" ht="47.25" x14ac:dyDescent="0.25">
      <c r="A89" s="29">
        <v>85</v>
      </c>
      <c r="B89" s="18" t="s">
        <v>464</v>
      </c>
      <c r="C89" s="29" t="s">
        <v>1072</v>
      </c>
      <c r="D89" s="210"/>
      <c r="E89" s="61">
        <v>550</v>
      </c>
      <c r="F89" s="34">
        <v>16241.92</v>
      </c>
      <c r="G89" s="34">
        <v>15920.91</v>
      </c>
      <c r="H89" s="29" t="s">
        <v>1190</v>
      </c>
      <c r="I89" s="61"/>
      <c r="J89" s="61"/>
      <c r="K89" s="61"/>
      <c r="L89" s="29"/>
      <c r="M89" s="56"/>
      <c r="N89" s="34">
        <v>16241.92</v>
      </c>
      <c r="O89" s="1"/>
    </row>
    <row r="90" spans="1:15" s="12" customFormat="1" ht="47.25" x14ac:dyDescent="0.25">
      <c r="A90" s="29">
        <v>86</v>
      </c>
      <c r="B90" s="18" t="s">
        <v>465</v>
      </c>
      <c r="C90" s="29" t="s">
        <v>82</v>
      </c>
      <c r="D90" s="210"/>
      <c r="E90" s="61">
        <v>300</v>
      </c>
      <c r="F90" s="34">
        <v>8859.23</v>
      </c>
      <c r="G90" s="34">
        <v>8684.1299999999992</v>
      </c>
      <c r="H90" s="29"/>
      <c r="I90" s="61"/>
      <c r="J90" s="61"/>
      <c r="K90" s="61"/>
      <c r="L90" s="29"/>
      <c r="M90" s="56"/>
      <c r="N90" s="34">
        <v>8859.23</v>
      </c>
      <c r="O90" s="1"/>
    </row>
    <row r="91" spans="1:15" s="12" customFormat="1" ht="47.25" x14ac:dyDescent="0.25">
      <c r="A91" s="29">
        <v>87</v>
      </c>
      <c r="B91" s="18" t="s">
        <v>466</v>
      </c>
      <c r="C91" s="29" t="s">
        <v>1078</v>
      </c>
      <c r="D91" s="210"/>
      <c r="E91" s="61">
        <v>519</v>
      </c>
      <c r="F91" s="34">
        <v>15326.46</v>
      </c>
      <c r="G91" s="34">
        <v>15023.55</v>
      </c>
      <c r="H91" s="29" t="s">
        <v>1191</v>
      </c>
      <c r="I91" s="61"/>
      <c r="J91" s="61"/>
      <c r="K91" s="61"/>
      <c r="L91" s="29"/>
      <c r="M91" s="56"/>
      <c r="N91" s="34">
        <v>15326.46</v>
      </c>
      <c r="O91" s="1"/>
    </row>
    <row r="92" spans="1:15" s="12" customFormat="1" ht="63.75" customHeight="1" x14ac:dyDescent="0.25">
      <c r="A92" s="29">
        <v>88</v>
      </c>
      <c r="B92" s="18" t="s">
        <v>1921</v>
      </c>
      <c r="C92" s="29" t="s">
        <v>1920</v>
      </c>
      <c r="D92" s="210"/>
      <c r="E92" s="61">
        <v>540</v>
      </c>
      <c r="F92" s="34">
        <v>13720.14</v>
      </c>
      <c r="G92" s="34">
        <v>12041.97</v>
      </c>
      <c r="H92" s="29"/>
      <c r="I92" s="61"/>
      <c r="J92" s="61"/>
      <c r="K92" s="61"/>
      <c r="L92" s="29"/>
      <c r="M92" s="56"/>
      <c r="N92" s="34">
        <v>13720.14</v>
      </c>
      <c r="O92" s="1"/>
    </row>
    <row r="93" spans="1:15" s="12" customFormat="1" ht="57" customHeight="1" x14ac:dyDescent="0.25">
      <c r="A93" s="29">
        <v>89</v>
      </c>
      <c r="B93" s="29" t="s">
        <v>468</v>
      </c>
      <c r="C93" s="29" t="s">
        <v>1079</v>
      </c>
      <c r="D93" s="210"/>
      <c r="E93" s="61">
        <v>1022</v>
      </c>
      <c r="F93" s="34">
        <v>30180.44</v>
      </c>
      <c r="G93" s="34">
        <v>29583.94</v>
      </c>
      <c r="H93" s="29" t="s">
        <v>1198</v>
      </c>
      <c r="I93" s="61"/>
      <c r="J93" s="61"/>
      <c r="K93" s="61"/>
      <c r="L93" s="29"/>
      <c r="M93" s="56"/>
      <c r="N93" s="34">
        <v>30180.44</v>
      </c>
      <c r="O93" s="1"/>
    </row>
    <row r="94" spans="1:15" s="12" customFormat="1" ht="63" customHeight="1" x14ac:dyDescent="0.25">
      <c r="A94" s="29">
        <v>90</v>
      </c>
      <c r="B94" s="29" t="s">
        <v>467</v>
      </c>
      <c r="C94" s="29" t="s">
        <v>1080</v>
      </c>
      <c r="D94" s="210"/>
      <c r="E94" s="61">
        <v>395</v>
      </c>
      <c r="F94" s="34">
        <v>11664.65</v>
      </c>
      <c r="G94" s="34">
        <v>11434.11</v>
      </c>
      <c r="H94" s="29" t="s">
        <v>1192</v>
      </c>
      <c r="I94" s="61"/>
      <c r="J94" s="61"/>
      <c r="K94" s="61"/>
      <c r="L94" s="29"/>
      <c r="M94" s="56"/>
      <c r="N94" s="34">
        <v>11664.65</v>
      </c>
      <c r="O94" s="1"/>
    </row>
    <row r="95" spans="1:15" s="12" customFormat="1" ht="74.25" customHeight="1" x14ac:dyDescent="0.25">
      <c r="A95" s="29">
        <v>91</v>
      </c>
      <c r="B95" s="29" t="s">
        <v>469</v>
      </c>
      <c r="C95" s="29" t="s">
        <v>1919</v>
      </c>
      <c r="D95" s="210"/>
      <c r="E95" s="61">
        <v>202</v>
      </c>
      <c r="F95" s="34">
        <v>5965.21</v>
      </c>
      <c r="G95" s="34">
        <v>5847.32</v>
      </c>
      <c r="H95" s="29" t="s">
        <v>1193</v>
      </c>
      <c r="I95" s="61"/>
      <c r="J95" s="61"/>
      <c r="K95" s="61"/>
      <c r="L95" s="29"/>
      <c r="M95" s="56"/>
      <c r="N95" s="34">
        <v>5965.21</v>
      </c>
      <c r="O95" s="1"/>
    </row>
    <row r="96" spans="1:15" s="12" customFormat="1" ht="43.5" customHeight="1" x14ac:dyDescent="0.25">
      <c r="A96" s="29">
        <v>92</v>
      </c>
      <c r="B96" s="29" t="s">
        <v>470</v>
      </c>
      <c r="C96" s="29" t="s">
        <v>1081</v>
      </c>
      <c r="D96" s="210"/>
      <c r="E96" s="61">
        <v>309</v>
      </c>
      <c r="F96" s="34">
        <v>9125</v>
      </c>
      <c r="G96" s="34">
        <v>8944.66</v>
      </c>
      <c r="H96" s="29" t="s">
        <v>1197</v>
      </c>
      <c r="I96" s="61"/>
      <c r="J96" s="61"/>
      <c r="K96" s="61"/>
      <c r="L96" s="29"/>
      <c r="M96" s="56"/>
      <c r="N96" s="34">
        <v>9125</v>
      </c>
      <c r="O96" s="1"/>
    </row>
    <row r="97" spans="1:15" s="12" customFormat="1" ht="47.25" x14ac:dyDescent="0.25">
      <c r="A97" s="29">
        <v>93</v>
      </c>
      <c r="B97" s="29" t="s">
        <v>471</v>
      </c>
      <c r="C97" s="29" t="s">
        <v>1082</v>
      </c>
      <c r="D97" s="210"/>
      <c r="E97" s="61">
        <v>434</v>
      </c>
      <c r="F97" s="34">
        <v>12816.35</v>
      </c>
      <c r="G97" s="34">
        <v>12563.04</v>
      </c>
      <c r="H97" s="29" t="s">
        <v>1194</v>
      </c>
      <c r="I97" s="61"/>
      <c r="J97" s="61"/>
      <c r="K97" s="61"/>
      <c r="L97" s="29"/>
      <c r="M97" s="56"/>
      <c r="N97" s="34">
        <v>12816.35</v>
      </c>
      <c r="O97" s="1"/>
    </row>
    <row r="98" spans="1:15" s="12" customFormat="1" ht="60" customHeight="1" x14ac:dyDescent="0.25">
      <c r="A98" s="29">
        <v>94</v>
      </c>
      <c r="B98" s="29" t="s">
        <v>472</v>
      </c>
      <c r="C98" s="29" t="s">
        <v>1083</v>
      </c>
      <c r="D98" s="210"/>
      <c r="E98" s="61">
        <v>502</v>
      </c>
      <c r="F98" s="34">
        <v>14824.44</v>
      </c>
      <c r="G98" s="34">
        <v>14531.45</v>
      </c>
      <c r="H98" s="29" t="s">
        <v>1195</v>
      </c>
      <c r="I98" s="61"/>
      <c r="J98" s="61"/>
      <c r="K98" s="61"/>
      <c r="L98" s="29"/>
      <c r="M98" s="56"/>
      <c r="N98" s="34">
        <v>14824.44</v>
      </c>
      <c r="O98" s="1"/>
    </row>
    <row r="99" spans="1:15" s="12" customFormat="1" ht="47.25" x14ac:dyDescent="0.25">
      <c r="A99" s="29">
        <v>95</v>
      </c>
      <c r="B99" s="29" t="s">
        <v>473</v>
      </c>
      <c r="C99" s="29" t="s">
        <v>1084</v>
      </c>
      <c r="D99" s="210"/>
      <c r="E99" s="61">
        <v>2100</v>
      </c>
      <c r="F99" s="34">
        <v>62014.6</v>
      </c>
      <c r="G99" s="34">
        <v>60788.92</v>
      </c>
      <c r="H99" s="29" t="s">
        <v>1196</v>
      </c>
      <c r="I99" s="61"/>
      <c r="J99" s="61"/>
      <c r="K99" s="61"/>
      <c r="L99" s="29"/>
      <c r="M99" s="56"/>
      <c r="N99" s="34">
        <v>62014.6</v>
      </c>
      <c r="O99" s="1"/>
    </row>
    <row r="100" spans="1:15" s="12" customFormat="1" ht="47.25" x14ac:dyDescent="0.25">
      <c r="A100" s="29">
        <v>96</v>
      </c>
      <c r="B100" s="29" t="s">
        <v>474</v>
      </c>
      <c r="C100" s="29" t="s">
        <v>654</v>
      </c>
      <c r="D100" s="210"/>
      <c r="E100" s="61">
        <v>2450</v>
      </c>
      <c r="F100" s="34">
        <v>72350.36</v>
      </c>
      <c r="G100" s="34">
        <v>70920.41</v>
      </c>
      <c r="H100" s="29" t="s">
        <v>1199</v>
      </c>
      <c r="I100" s="61"/>
      <c r="J100" s="61"/>
      <c r="K100" s="61"/>
      <c r="L100" s="29"/>
      <c r="M100" s="56"/>
      <c r="N100" s="34">
        <v>72350.36</v>
      </c>
      <c r="O100" s="1"/>
    </row>
    <row r="101" spans="1:15" s="12" customFormat="1" ht="31.5" x14ac:dyDescent="0.25">
      <c r="A101" s="29">
        <v>97</v>
      </c>
      <c r="B101" s="29" t="s">
        <v>475</v>
      </c>
      <c r="C101" s="29" t="s">
        <v>82</v>
      </c>
      <c r="D101" s="210"/>
      <c r="E101" s="61">
        <v>200</v>
      </c>
      <c r="F101" s="34">
        <v>5906.15</v>
      </c>
      <c r="G101" s="34">
        <v>5789.42</v>
      </c>
      <c r="H101" s="29"/>
      <c r="I101" s="61"/>
      <c r="J101" s="61"/>
      <c r="K101" s="61"/>
      <c r="L101" s="29"/>
      <c r="M101" s="56"/>
      <c r="N101" s="34">
        <v>5906.15</v>
      </c>
      <c r="O101" s="1"/>
    </row>
    <row r="102" spans="1:15" s="12" customFormat="1" ht="47.25" x14ac:dyDescent="0.25">
      <c r="A102" s="29">
        <v>98</v>
      </c>
      <c r="B102" s="29" t="s">
        <v>476</v>
      </c>
      <c r="C102" s="29" t="s">
        <v>1085</v>
      </c>
      <c r="D102" s="210"/>
      <c r="E102" s="61">
        <v>660</v>
      </c>
      <c r="F102" s="34">
        <v>19490.3</v>
      </c>
      <c r="G102" s="34">
        <v>19105.09</v>
      </c>
      <c r="H102" s="29" t="s">
        <v>1200</v>
      </c>
      <c r="I102" s="61"/>
      <c r="J102" s="61"/>
      <c r="K102" s="61"/>
      <c r="L102" s="29"/>
      <c r="M102" s="56"/>
      <c r="N102" s="34">
        <v>19490.3</v>
      </c>
      <c r="O102" s="1"/>
    </row>
    <row r="103" spans="1:15" s="12" customFormat="1" ht="47.25" x14ac:dyDescent="0.25">
      <c r="A103" s="29">
        <v>99</v>
      </c>
      <c r="B103" s="29" t="s">
        <v>477</v>
      </c>
      <c r="C103" s="29" t="s">
        <v>1086</v>
      </c>
      <c r="D103" s="210"/>
      <c r="E103" s="61">
        <v>175</v>
      </c>
      <c r="F103" s="34">
        <v>5167.88</v>
      </c>
      <c r="G103" s="34">
        <v>5065.74</v>
      </c>
      <c r="H103" s="29" t="s">
        <v>1232</v>
      </c>
      <c r="I103" s="61"/>
      <c r="J103" s="61"/>
      <c r="K103" s="61"/>
      <c r="L103" s="29"/>
      <c r="M103" s="56"/>
      <c r="N103" s="34">
        <v>5167.88</v>
      </c>
      <c r="O103" s="1"/>
    </row>
    <row r="104" spans="1:15" s="12" customFormat="1" ht="47.25" x14ac:dyDescent="0.25">
      <c r="A104" s="29">
        <v>100</v>
      </c>
      <c r="B104" s="29" t="s">
        <v>478</v>
      </c>
      <c r="C104" s="29" t="s">
        <v>1087</v>
      </c>
      <c r="D104" s="210"/>
      <c r="E104" s="61">
        <v>460</v>
      </c>
      <c r="F104" s="34">
        <v>13584.15</v>
      </c>
      <c r="G104" s="34">
        <v>13315.67</v>
      </c>
      <c r="H104" s="29" t="s">
        <v>1231</v>
      </c>
      <c r="I104" s="61"/>
      <c r="J104" s="61"/>
      <c r="K104" s="61"/>
      <c r="L104" s="29"/>
      <c r="M104" s="56"/>
      <c r="N104" s="34">
        <v>13584.15</v>
      </c>
      <c r="O104" s="1"/>
    </row>
    <row r="105" spans="1:15" s="12" customFormat="1" ht="47.25" x14ac:dyDescent="0.25">
      <c r="A105" s="29">
        <v>101</v>
      </c>
      <c r="B105" s="29" t="s">
        <v>479</v>
      </c>
      <c r="C105" s="29" t="s">
        <v>1088</v>
      </c>
      <c r="D105" s="210"/>
      <c r="E105" s="61">
        <v>130</v>
      </c>
      <c r="F105" s="34">
        <v>3839</v>
      </c>
      <c r="G105" s="34">
        <v>3763.12</v>
      </c>
      <c r="H105" s="29" t="s">
        <v>1233</v>
      </c>
      <c r="I105" s="61"/>
      <c r="J105" s="61"/>
      <c r="K105" s="61"/>
      <c r="L105" s="29"/>
      <c r="M105" s="56"/>
      <c r="N105" s="34">
        <v>3839</v>
      </c>
      <c r="O105" s="1"/>
    </row>
    <row r="106" spans="1:15" s="12" customFormat="1" ht="47.25" x14ac:dyDescent="0.25">
      <c r="A106" s="29">
        <v>102</v>
      </c>
      <c r="B106" s="29" t="s">
        <v>480</v>
      </c>
      <c r="C106" s="29" t="s">
        <v>1089</v>
      </c>
      <c r="D106" s="210"/>
      <c r="E106" s="61">
        <v>205</v>
      </c>
      <c r="F106" s="34">
        <v>6053.81</v>
      </c>
      <c r="G106" s="34">
        <v>5934.16</v>
      </c>
      <c r="H106" s="29" t="s">
        <v>1234</v>
      </c>
      <c r="I106" s="61"/>
      <c r="J106" s="61"/>
      <c r="K106" s="61"/>
      <c r="L106" s="29"/>
      <c r="M106" s="56"/>
      <c r="N106" s="34">
        <v>6053.81</v>
      </c>
      <c r="O106" s="1"/>
    </row>
    <row r="107" spans="1:15" s="12" customFormat="1" ht="47.25" x14ac:dyDescent="0.25">
      <c r="A107" s="29">
        <v>103</v>
      </c>
      <c r="B107" s="29" t="s">
        <v>481</v>
      </c>
      <c r="C107" s="29" t="s">
        <v>1090</v>
      </c>
      <c r="D107" s="210"/>
      <c r="E107" s="61">
        <v>1250</v>
      </c>
      <c r="F107" s="34">
        <v>36913.449999999997</v>
      </c>
      <c r="G107" s="34">
        <v>36183.879999999997</v>
      </c>
      <c r="H107" s="29" t="s">
        <v>1230</v>
      </c>
      <c r="I107" s="61"/>
      <c r="J107" s="61"/>
      <c r="K107" s="61"/>
      <c r="L107" s="29"/>
      <c r="M107" s="56"/>
      <c r="N107" s="34">
        <v>36913.449999999997</v>
      </c>
      <c r="O107" s="1"/>
    </row>
    <row r="108" spans="1:15" s="12" customFormat="1" ht="47.25" x14ac:dyDescent="0.25">
      <c r="A108" s="29">
        <v>104</v>
      </c>
      <c r="B108" s="29" t="s">
        <v>482</v>
      </c>
      <c r="C108" s="29" t="s">
        <v>1091</v>
      </c>
      <c r="D108" s="210"/>
      <c r="E108" s="61">
        <v>365</v>
      </c>
      <c r="F108" s="34">
        <v>10778.73</v>
      </c>
      <c r="G108" s="34">
        <v>10565.69</v>
      </c>
      <c r="H108" s="29" t="s">
        <v>1229</v>
      </c>
      <c r="I108" s="61"/>
      <c r="J108" s="61"/>
      <c r="K108" s="61"/>
      <c r="L108" s="29"/>
      <c r="M108" s="56"/>
      <c r="N108" s="34">
        <v>10778.73</v>
      </c>
      <c r="O108" s="1"/>
    </row>
    <row r="109" spans="1:15" s="12" customFormat="1" ht="47.25" x14ac:dyDescent="0.25">
      <c r="A109" s="29">
        <v>105</v>
      </c>
      <c r="B109" s="29" t="s">
        <v>483</v>
      </c>
      <c r="C109" s="29" t="s">
        <v>1092</v>
      </c>
      <c r="D109" s="210"/>
      <c r="E109" s="61">
        <v>790</v>
      </c>
      <c r="F109" s="34">
        <v>23329.3</v>
      </c>
      <c r="G109" s="34">
        <v>22868.21</v>
      </c>
      <c r="H109" s="29" t="s">
        <v>1228</v>
      </c>
      <c r="I109" s="61"/>
      <c r="J109" s="61"/>
      <c r="K109" s="61"/>
      <c r="L109" s="29"/>
      <c r="M109" s="56"/>
      <c r="N109" s="34">
        <v>23329.3</v>
      </c>
      <c r="O109" s="1"/>
    </row>
    <row r="110" spans="1:15" s="12" customFormat="1" ht="47.25" x14ac:dyDescent="0.25">
      <c r="A110" s="29">
        <v>106</v>
      </c>
      <c r="B110" s="29" t="s">
        <v>484</v>
      </c>
      <c r="C110" s="29" t="s">
        <v>82</v>
      </c>
      <c r="D110" s="210"/>
      <c r="E110" s="61">
        <v>3400</v>
      </c>
      <c r="F110" s="34">
        <v>100404.58</v>
      </c>
      <c r="G110" s="34">
        <v>98420.160000000003</v>
      </c>
      <c r="H110" s="29"/>
      <c r="I110" s="61"/>
      <c r="J110" s="61"/>
      <c r="K110" s="61"/>
      <c r="L110" s="29"/>
      <c r="M110" s="56"/>
      <c r="N110" s="34">
        <v>100404.58</v>
      </c>
      <c r="O110" s="1"/>
    </row>
    <row r="111" spans="1:15" s="12" customFormat="1" ht="47.25" x14ac:dyDescent="0.25">
      <c r="A111" s="29">
        <v>107</v>
      </c>
      <c r="B111" s="29" t="s">
        <v>485</v>
      </c>
      <c r="C111" s="29" t="s">
        <v>82</v>
      </c>
      <c r="D111" s="210"/>
      <c r="E111" s="61">
        <v>1600</v>
      </c>
      <c r="F111" s="34">
        <v>47249.22</v>
      </c>
      <c r="G111" s="34">
        <v>46315.37</v>
      </c>
      <c r="H111" s="29"/>
      <c r="I111" s="61"/>
      <c r="J111" s="61"/>
      <c r="K111" s="61"/>
      <c r="L111" s="29"/>
      <c r="M111" s="56"/>
      <c r="N111" s="34">
        <v>47249.22</v>
      </c>
      <c r="O111" s="1"/>
    </row>
    <row r="112" spans="1:15" s="12" customFormat="1" ht="63" x14ac:dyDescent="0.25">
      <c r="A112" s="29">
        <v>108</v>
      </c>
      <c r="B112" s="29" t="s">
        <v>486</v>
      </c>
      <c r="C112" s="29" t="s">
        <v>1093</v>
      </c>
      <c r="D112" s="210"/>
      <c r="E112" s="61">
        <v>145</v>
      </c>
      <c r="F112" s="34">
        <v>4281.96</v>
      </c>
      <c r="G112" s="34">
        <v>4197.33</v>
      </c>
      <c r="H112" s="29" t="s">
        <v>1162</v>
      </c>
      <c r="I112" s="61"/>
      <c r="J112" s="61"/>
      <c r="K112" s="61"/>
      <c r="L112" s="29"/>
      <c r="M112" s="56"/>
      <c r="N112" s="34">
        <v>4281.96</v>
      </c>
      <c r="O112" s="1"/>
    </row>
    <row r="113" spans="1:15" s="12" customFormat="1" ht="47.25" x14ac:dyDescent="0.25">
      <c r="A113" s="29">
        <v>109</v>
      </c>
      <c r="B113" s="29" t="s">
        <v>487</v>
      </c>
      <c r="C113" s="29" t="s">
        <v>1094</v>
      </c>
      <c r="D113" s="210"/>
      <c r="E113" s="61">
        <v>80</v>
      </c>
      <c r="F113" s="34">
        <v>2362.46</v>
      </c>
      <c r="G113" s="34">
        <v>2315.77</v>
      </c>
      <c r="H113" s="29" t="s">
        <v>1226</v>
      </c>
      <c r="I113" s="61"/>
      <c r="J113" s="61"/>
      <c r="K113" s="61"/>
      <c r="L113" s="29"/>
      <c r="M113" s="56"/>
      <c r="N113" s="34">
        <v>2362.46</v>
      </c>
      <c r="O113" s="1"/>
    </row>
    <row r="114" spans="1:15" s="12" customFormat="1" ht="47.25" customHeight="1" x14ac:dyDescent="0.25">
      <c r="A114" s="29">
        <v>110</v>
      </c>
      <c r="B114" s="29" t="s">
        <v>435</v>
      </c>
      <c r="C114" s="29" t="s">
        <v>1095</v>
      </c>
      <c r="D114" s="210" t="s">
        <v>1415</v>
      </c>
      <c r="E114" s="61">
        <v>637</v>
      </c>
      <c r="F114" s="29">
        <v>6013.28</v>
      </c>
      <c r="G114" s="29">
        <f t="shared" ref="G114:G139" si="0">F114</f>
        <v>6013.28</v>
      </c>
      <c r="H114" s="29" t="s">
        <v>1225</v>
      </c>
      <c r="I114" s="61"/>
      <c r="J114" s="61"/>
      <c r="K114" s="61"/>
      <c r="L114" s="29"/>
      <c r="M114" s="56"/>
      <c r="N114" s="34">
        <v>6013.28</v>
      </c>
      <c r="O114" s="1"/>
    </row>
    <row r="115" spans="1:15" s="12" customFormat="1" ht="47.25" x14ac:dyDescent="0.25">
      <c r="A115" s="29">
        <v>111</v>
      </c>
      <c r="B115" s="29" t="s">
        <v>435</v>
      </c>
      <c r="C115" s="29" t="s">
        <v>1096</v>
      </c>
      <c r="D115" s="210"/>
      <c r="E115" s="61">
        <v>381</v>
      </c>
      <c r="F115" s="29">
        <v>3596.64</v>
      </c>
      <c r="G115" s="29">
        <f t="shared" si="0"/>
        <v>3596.64</v>
      </c>
      <c r="H115" s="29" t="s">
        <v>1227</v>
      </c>
      <c r="I115" s="61"/>
      <c r="J115" s="61"/>
      <c r="K115" s="61"/>
      <c r="L115" s="29"/>
      <c r="M115" s="56"/>
      <c r="N115" s="34">
        <v>3596.64</v>
      </c>
      <c r="O115" s="1"/>
    </row>
    <row r="116" spans="1:15" s="12" customFormat="1" ht="47.25" x14ac:dyDescent="0.25">
      <c r="A116" s="29">
        <v>112</v>
      </c>
      <c r="B116" s="29" t="s">
        <v>435</v>
      </c>
      <c r="C116" s="29" t="s">
        <v>1097</v>
      </c>
      <c r="D116" s="210"/>
      <c r="E116" s="61">
        <v>988</v>
      </c>
      <c r="F116" s="29">
        <v>9326.7199999999993</v>
      </c>
      <c r="G116" s="29">
        <f t="shared" si="0"/>
        <v>9326.7199999999993</v>
      </c>
      <c r="H116" s="29" t="s">
        <v>1223</v>
      </c>
      <c r="I116" s="61"/>
      <c r="J116" s="61"/>
      <c r="K116" s="61"/>
      <c r="L116" s="29"/>
      <c r="M116" s="56"/>
      <c r="N116" s="34">
        <v>9326.7199999999993</v>
      </c>
      <c r="O116" s="1"/>
    </row>
    <row r="117" spans="1:15" s="12" customFormat="1" ht="47.25" x14ac:dyDescent="0.25">
      <c r="A117" s="29">
        <v>113</v>
      </c>
      <c r="B117" s="29" t="s">
        <v>1163</v>
      </c>
      <c r="C117" s="29" t="s">
        <v>1098</v>
      </c>
      <c r="D117" s="210"/>
      <c r="E117" s="61">
        <v>302</v>
      </c>
      <c r="F117" s="29">
        <v>2850.88</v>
      </c>
      <c r="G117" s="29">
        <f t="shared" si="0"/>
        <v>2850.88</v>
      </c>
      <c r="H117" s="29" t="s">
        <v>1222</v>
      </c>
      <c r="I117" s="61"/>
      <c r="J117" s="61"/>
      <c r="K117" s="61"/>
      <c r="L117" s="29"/>
      <c r="M117" s="56"/>
      <c r="N117" s="34">
        <v>2850.88</v>
      </c>
      <c r="O117" s="1"/>
    </row>
    <row r="118" spans="1:15" s="12" customFormat="1" ht="47.25" x14ac:dyDescent="0.25">
      <c r="A118" s="29">
        <v>114</v>
      </c>
      <c r="B118" s="29" t="s">
        <v>1163</v>
      </c>
      <c r="C118" s="29" t="s">
        <v>1099</v>
      </c>
      <c r="D118" s="210"/>
      <c r="E118" s="61">
        <v>198</v>
      </c>
      <c r="F118" s="29">
        <v>1869.12</v>
      </c>
      <c r="G118" s="29">
        <f t="shared" si="0"/>
        <v>1869.12</v>
      </c>
      <c r="H118" s="29" t="s">
        <v>1224</v>
      </c>
      <c r="I118" s="61"/>
      <c r="J118" s="61"/>
      <c r="K118" s="61"/>
      <c r="L118" s="29"/>
      <c r="M118" s="56"/>
      <c r="N118" s="34">
        <v>1869.12</v>
      </c>
      <c r="O118" s="1"/>
    </row>
    <row r="119" spans="1:15" s="12" customFormat="1" ht="47.25" x14ac:dyDescent="0.25">
      <c r="A119" s="29">
        <v>115</v>
      </c>
      <c r="B119" s="29" t="s">
        <v>435</v>
      </c>
      <c r="C119" s="29" t="s">
        <v>1100</v>
      </c>
      <c r="D119" s="210"/>
      <c r="E119" s="61">
        <v>109</v>
      </c>
      <c r="F119" s="29">
        <v>1028.96</v>
      </c>
      <c r="G119" s="29">
        <f t="shared" si="0"/>
        <v>1028.96</v>
      </c>
      <c r="H119" s="29" t="s">
        <v>1220</v>
      </c>
      <c r="I119" s="61"/>
      <c r="J119" s="61"/>
      <c r="K119" s="61"/>
      <c r="L119" s="29"/>
      <c r="M119" s="56"/>
      <c r="N119" s="34">
        <v>1028.96</v>
      </c>
      <c r="O119" s="1"/>
    </row>
    <row r="120" spans="1:15" s="12" customFormat="1" ht="47.25" x14ac:dyDescent="0.25">
      <c r="A120" s="29">
        <v>116</v>
      </c>
      <c r="B120" s="29" t="s">
        <v>435</v>
      </c>
      <c r="C120" s="29" t="s">
        <v>1101</v>
      </c>
      <c r="D120" s="210"/>
      <c r="E120" s="61">
        <v>203</v>
      </c>
      <c r="F120" s="29">
        <v>1916.32</v>
      </c>
      <c r="G120" s="29">
        <f t="shared" si="0"/>
        <v>1916.32</v>
      </c>
      <c r="H120" s="29" t="s">
        <v>1219</v>
      </c>
      <c r="I120" s="61"/>
      <c r="J120" s="61"/>
      <c r="K120" s="61"/>
      <c r="L120" s="29"/>
      <c r="M120" s="56"/>
      <c r="N120" s="34">
        <v>1916.32</v>
      </c>
      <c r="O120" s="1"/>
    </row>
    <row r="121" spans="1:15" s="12" customFormat="1" ht="47.25" x14ac:dyDescent="0.25">
      <c r="A121" s="29">
        <v>117</v>
      </c>
      <c r="B121" s="29" t="s">
        <v>435</v>
      </c>
      <c r="C121" s="29" t="s">
        <v>1102</v>
      </c>
      <c r="D121" s="210"/>
      <c r="E121" s="61">
        <v>272</v>
      </c>
      <c r="F121" s="29">
        <v>2567.6799999999998</v>
      </c>
      <c r="G121" s="29">
        <f t="shared" si="0"/>
        <v>2567.6799999999998</v>
      </c>
      <c r="H121" s="29" t="s">
        <v>1221</v>
      </c>
      <c r="I121" s="61"/>
      <c r="J121" s="61"/>
      <c r="K121" s="61"/>
      <c r="L121" s="29"/>
      <c r="M121" s="56"/>
      <c r="N121" s="34">
        <v>2567.6799999999998</v>
      </c>
      <c r="O121" s="1"/>
    </row>
    <row r="122" spans="1:15" s="12" customFormat="1" ht="47.25" x14ac:dyDescent="0.25">
      <c r="A122" s="29">
        <v>118</v>
      </c>
      <c r="B122" s="29" t="s">
        <v>435</v>
      </c>
      <c r="C122" s="29" t="s">
        <v>1103</v>
      </c>
      <c r="D122" s="210"/>
      <c r="E122" s="61">
        <v>379</v>
      </c>
      <c r="F122" s="29">
        <v>7136.64</v>
      </c>
      <c r="G122" s="29">
        <f t="shared" si="0"/>
        <v>7136.64</v>
      </c>
      <c r="H122" s="29" t="s">
        <v>1217</v>
      </c>
      <c r="I122" s="61"/>
      <c r="J122" s="61"/>
      <c r="K122" s="61"/>
      <c r="L122" s="29"/>
      <c r="M122" s="56"/>
      <c r="N122" s="34">
        <v>7136.64</v>
      </c>
      <c r="O122" s="1"/>
    </row>
    <row r="123" spans="1:15" s="12" customFormat="1" ht="47.25" x14ac:dyDescent="0.25">
      <c r="A123" s="29">
        <v>119</v>
      </c>
      <c r="B123" s="29" t="s">
        <v>435</v>
      </c>
      <c r="C123" s="29" t="s">
        <v>1104</v>
      </c>
      <c r="D123" s="210"/>
      <c r="E123" s="61">
        <v>502</v>
      </c>
      <c r="F123" s="29">
        <v>4738.88</v>
      </c>
      <c r="G123" s="29">
        <f t="shared" si="0"/>
        <v>4738.88</v>
      </c>
      <c r="H123" s="29" t="s">
        <v>1216</v>
      </c>
      <c r="I123" s="61"/>
      <c r="J123" s="61"/>
      <c r="K123" s="61"/>
      <c r="L123" s="29"/>
      <c r="M123" s="56"/>
      <c r="N123" s="34">
        <v>4738.88</v>
      </c>
      <c r="O123" s="1"/>
    </row>
    <row r="124" spans="1:15" s="12" customFormat="1" ht="47.25" x14ac:dyDescent="0.25">
      <c r="A124" s="29">
        <v>120</v>
      </c>
      <c r="B124" s="29" t="s">
        <v>435</v>
      </c>
      <c r="C124" s="29" t="s">
        <v>1105</v>
      </c>
      <c r="D124" s="210"/>
      <c r="E124" s="61">
        <v>544</v>
      </c>
      <c r="F124" s="29">
        <v>5135.3599999999997</v>
      </c>
      <c r="G124" s="29">
        <f t="shared" si="0"/>
        <v>5135.3599999999997</v>
      </c>
      <c r="H124" s="29" t="s">
        <v>1218</v>
      </c>
      <c r="I124" s="61"/>
      <c r="J124" s="61"/>
      <c r="K124" s="61"/>
      <c r="L124" s="29"/>
      <c r="M124" s="56"/>
      <c r="N124" s="34">
        <v>5135.3599999999997</v>
      </c>
      <c r="O124" s="1"/>
    </row>
    <row r="125" spans="1:15" s="12" customFormat="1" ht="47.25" x14ac:dyDescent="0.25">
      <c r="A125" s="29">
        <v>121</v>
      </c>
      <c r="B125" s="29" t="s">
        <v>435</v>
      </c>
      <c r="C125" s="29" t="s">
        <v>1106</v>
      </c>
      <c r="D125" s="210"/>
      <c r="E125" s="61">
        <v>555</v>
      </c>
      <c r="F125" s="29">
        <v>5239.2</v>
      </c>
      <c r="G125" s="29">
        <f t="shared" si="0"/>
        <v>5239.2</v>
      </c>
      <c r="H125" s="29" t="s">
        <v>1213</v>
      </c>
      <c r="I125" s="61"/>
      <c r="J125" s="61"/>
      <c r="K125" s="61"/>
      <c r="L125" s="29"/>
      <c r="M125" s="56"/>
      <c r="N125" s="34">
        <v>5239.2</v>
      </c>
      <c r="O125" s="1"/>
    </row>
    <row r="126" spans="1:15" s="12" customFormat="1" ht="47.25" x14ac:dyDescent="0.25">
      <c r="A126" s="29">
        <v>122</v>
      </c>
      <c r="B126" s="29" t="s">
        <v>435</v>
      </c>
      <c r="C126" s="29" t="s">
        <v>1107</v>
      </c>
      <c r="D126" s="210"/>
      <c r="E126" s="61">
        <v>333</v>
      </c>
      <c r="F126" s="29">
        <v>2567.6799999999998</v>
      </c>
      <c r="G126" s="29">
        <f t="shared" si="0"/>
        <v>2567.6799999999998</v>
      </c>
      <c r="H126" s="29" t="s">
        <v>1214</v>
      </c>
      <c r="I126" s="61"/>
      <c r="J126" s="61"/>
      <c r="K126" s="61"/>
      <c r="L126" s="29"/>
      <c r="M126" s="56"/>
      <c r="N126" s="34">
        <v>2567.6799999999998</v>
      </c>
      <c r="O126" s="1"/>
    </row>
    <row r="127" spans="1:15" s="12" customFormat="1" ht="47.25" x14ac:dyDescent="0.25">
      <c r="A127" s="29">
        <v>123</v>
      </c>
      <c r="B127" s="29" t="s">
        <v>435</v>
      </c>
      <c r="C127" s="29" t="s">
        <v>1108</v>
      </c>
      <c r="D127" s="210"/>
      <c r="E127" s="61">
        <v>138</v>
      </c>
      <c r="F127" s="29">
        <v>3143.52</v>
      </c>
      <c r="G127" s="29">
        <f t="shared" si="0"/>
        <v>3143.52</v>
      </c>
      <c r="H127" s="29" t="s">
        <v>1215</v>
      </c>
      <c r="I127" s="61"/>
      <c r="J127" s="61"/>
      <c r="K127" s="61"/>
      <c r="L127" s="29"/>
      <c r="M127" s="56"/>
      <c r="N127" s="34">
        <v>3143.52</v>
      </c>
      <c r="O127" s="1"/>
    </row>
    <row r="128" spans="1:15" s="12" customFormat="1" ht="47.25" x14ac:dyDescent="0.25">
      <c r="A128" s="29">
        <v>124</v>
      </c>
      <c r="B128" s="29" t="s">
        <v>435</v>
      </c>
      <c r="C128" s="29" t="s">
        <v>1109</v>
      </c>
      <c r="D128" s="210"/>
      <c r="E128" s="61">
        <v>272</v>
      </c>
      <c r="F128" s="29">
        <v>1302.72</v>
      </c>
      <c r="G128" s="29">
        <f t="shared" si="0"/>
        <v>1302.72</v>
      </c>
      <c r="H128" s="29" t="s">
        <v>1212</v>
      </c>
      <c r="I128" s="61"/>
      <c r="J128" s="61"/>
      <c r="K128" s="61"/>
      <c r="L128" s="29"/>
      <c r="M128" s="56"/>
      <c r="N128" s="34">
        <v>1302.72</v>
      </c>
      <c r="O128" s="1"/>
    </row>
    <row r="129" spans="1:15" s="12" customFormat="1" ht="47.25" x14ac:dyDescent="0.25">
      <c r="A129" s="29">
        <v>125</v>
      </c>
      <c r="B129" s="29" t="s">
        <v>435</v>
      </c>
      <c r="C129" s="29" t="s">
        <v>1110</v>
      </c>
      <c r="D129" s="210"/>
      <c r="E129" s="61">
        <v>313</v>
      </c>
      <c r="F129" s="29">
        <v>2594.7199999999998</v>
      </c>
      <c r="G129" s="29">
        <f t="shared" si="0"/>
        <v>2594.7199999999998</v>
      </c>
      <c r="H129" s="29" t="s">
        <v>1211</v>
      </c>
      <c r="I129" s="61"/>
      <c r="J129" s="61"/>
      <c r="K129" s="61"/>
      <c r="L129" s="29"/>
      <c r="M129" s="56"/>
      <c r="N129" s="34">
        <v>2594.7199999999998</v>
      </c>
      <c r="O129" s="1"/>
    </row>
    <row r="130" spans="1:15" s="12" customFormat="1" ht="47.25" x14ac:dyDescent="0.25">
      <c r="A130" s="29">
        <v>126</v>
      </c>
      <c r="B130" s="29" t="s">
        <v>435</v>
      </c>
      <c r="C130" s="29" t="s">
        <v>1111</v>
      </c>
      <c r="D130" s="210"/>
      <c r="E130" s="61">
        <v>1421</v>
      </c>
      <c r="F130" s="29">
        <v>13414.24</v>
      </c>
      <c r="G130" s="29">
        <f t="shared" si="0"/>
        <v>13414.24</v>
      </c>
      <c r="H130" s="29" t="s">
        <v>1164</v>
      </c>
      <c r="I130" s="61"/>
      <c r="J130" s="61"/>
      <c r="K130" s="61"/>
      <c r="L130" s="29"/>
      <c r="M130" s="56"/>
      <c r="N130" s="34">
        <v>13414.24</v>
      </c>
      <c r="O130" s="1"/>
    </row>
    <row r="131" spans="1:15" s="12" customFormat="1" ht="47.25" x14ac:dyDescent="0.25">
      <c r="A131" s="29">
        <v>127</v>
      </c>
      <c r="B131" s="29" t="s">
        <v>435</v>
      </c>
      <c r="C131" s="29" t="s">
        <v>1112</v>
      </c>
      <c r="D131" s="210"/>
      <c r="E131" s="61">
        <v>852</v>
      </c>
      <c r="F131" s="29">
        <v>8042.88</v>
      </c>
      <c r="G131" s="29">
        <f t="shared" si="0"/>
        <v>8042.88</v>
      </c>
      <c r="H131" s="29" t="s">
        <v>1165</v>
      </c>
      <c r="I131" s="61"/>
      <c r="J131" s="61"/>
      <c r="K131" s="61"/>
      <c r="L131" s="29"/>
      <c r="M131" s="56"/>
      <c r="N131" s="34">
        <v>8042.88</v>
      </c>
      <c r="O131" s="1"/>
    </row>
    <row r="132" spans="1:15" s="12" customFormat="1" ht="47.25" x14ac:dyDescent="0.25">
      <c r="A132" s="29">
        <v>128</v>
      </c>
      <c r="B132" s="29" t="s">
        <v>435</v>
      </c>
      <c r="C132" s="29" t="s">
        <v>1113</v>
      </c>
      <c r="D132" s="210"/>
      <c r="E132" s="61">
        <v>343</v>
      </c>
      <c r="F132" s="29">
        <v>83.48</v>
      </c>
      <c r="G132" s="29">
        <f t="shared" si="0"/>
        <v>83.48</v>
      </c>
      <c r="H132" s="29" t="s">
        <v>1210</v>
      </c>
      <c r="I132" s="61"/>
      <c r="J132" s="61"/>
      <c r="K132" s="61"/>
      <c r="L132" s="29"/>
      <c r="M132" s="56"/>
      <c r="N132" s="34">
        <v>83.48</v>
      </c>
      <c r="O132" s="1"/>
    </row>
    <row r="133" spans="1:15" s="12" customFormat="1" ht="47.25" x14ac:dyDescent="0.25">
      <c r="A133" s="29">
        <v>129</v>
      </c>
      <c r="B133" s="29" t="s">
        <v>435</v>
      </c>
      <c r="C133" s="29" t="s">
        <v>1114</v>
      </c>
      <c r="D133" s="210"/>
      <c r="E133" s="61">
        <v>266</v>
      </c>
      <c r="F133" s="29">
        <v>83.48</v>
      </c>
      <c r="G133" s="29">
        <f t="shared" si="0"/>
        <v>83.48</v>
      </c>
      <c r="H133" s="29" t="s">
        <v>1209</v>
      </c>
      <c r="I133" s="61"/>
      <c r="J133" s="61"/>
      <c r="K133" s="61"/>
      <c r="L133" s="29"/>
      <c r="M133" s="56"/>
      <c r="N133" s="34">
        <v>83.48</v>
      </c>
      <c r="O133" s="1"/>
    </row>
    <row r="134" spans="1:15" s="12" customFormat="1" ht="47.25" x14ac:dyDescent="0.25">
      <c r="A134" s="29">
        <v>130</v>
      </c>
      <c r="B134" s="29" t="s">
        <v>435</v>
      </c>
      <c r="C134" s="29" t="s">
        <v>1115</v>
      </c>
      <c r="D134" s="210"/>
      <c r="E134" s="61">
        <v>377</v>
      </c>
      <c r="F134" s="29">
        <v>83.48</v>
      </c>
      <c r="G134" s="29">
        <f t="shared" si="0"/>
        <v>83.48</v>
      </c>
      <c r="H134" s="29" t="s">
        <v>1208</v>
      </c>
      <c r="I134" s="61"/>
      <c r="J134" s="61"/>
      <c r="K134" s="61"/>
      <c r="L134" s="29"/>
      <c r="M134" s="56"/>
      <c r="N134" s="34">
        <v>83.48</v>
      </c>
      <c r="O134" s="1"/>
    </row>
    <row r="135" spans="1:15" s="12" customFormat="1" ht="47.25" x14ac:dyDescent="0.25">
      <c r="A135" s="29">
        <v>131</v>
      </c>
      <c r="B135" s="29" t="s">
        <v>435</v>
      </c>
      <c r="C135" s="29" t="s">
        <v>1116</v>
      </c>
      <c r="D135" s="210"/>
      <c r="E135" s="61">
        <v>266</v>
      </c>
      <c r="F135" s="29">
        <v>83.52</v>
      </c>
      <c r="G135" s="29">
        <f t="shared" si="0"/>
        <v>83.52</v>
      </c>
      <c r="H135" s="29" t="s">
        <v>1207</v>
      </c>
      <c r="I135" s="61"/>
      <c r="J135" s="61"/>
      <c r="K135" s="61"/>
      <c r="L135" s="29"/>
      <c r="M135" s="56"/>
      <c r="N135" s="34">
        <v>83.52</v>
      </c>
      <c r="O135" s="1"/>
    </row>
    <row r="136" spans="1:15" s="12" customFormat="1" ht="31.5" x14ac:dyDescent="0.25">
      <c r="A136" s="29">
        <v>132</v>
      </c>
      <c r="B136" s="29" t="s">
        <v>435</v>
      </c>
      <c r="C136" s="29" t="s">
        <v>489</v>
      </c>
      <c r="D136" s="210"/>
      <c r="E136" s="61">
        <v>400</v>
      </c>
      <c r="F136" s="29">
        <v>3776</v>
      </c>
      <c r="G136" s="29">
        <f t="shared" si="0"/>
        <v>3776</v>
      </c>
      <c r="H136" s="29"/>
      <c r="I136" s="61"/>
      <c r="J136" s="61"/>
      <c r="K136" s="61"/>
      <c r="L136" s="29"/>
      <c r="M136" s="56"/>
      <c r="N136" s="34">
        <v>3776</v>
      </c>
      <c r="O136" s="1"/>
    </row>
    <row r="137" spans="1:15" s="12" customFormat="1" ht="31.5" x14ac:dyDescent="0.25">
      <c r="A137" s="29">
        <v>133</v>
      </c>
      <c r="B137" s="29" t="s">
        <v>435</v>
      </c>
      <c r="C137" s="29" t="s">
        <v>490</v>
      </c>
      <c r="D137" s="210"/>
      <c r="E137" s="61">
        <v>440</v>
      </c>
      <c r="F137" s="29">
        <v>3776</v>
      </c>
      <c r="G137" s="29">
        <f t="shared" si="0"/>
        <v>3776</v>
      </c>
      <c r="H137" s="29"/>
      <c r="I137" s="61"/>
      <c r="J137" s="61"/>
      <c r="K137" s="61"/>
      <c r="L137" s="29"/>
      <c r="M137" s="56"/>
      <c r="N137" s="34">
        <v>3776</v>
      </c>
      <c r="O137" s="1"/>
    </row>
    <row r="138" spans="1:15" s="12" customFormat="1" ht="47.25" x14ac:dyDescent="0.25">
      <c r="A138" s="29">
        <v>134</v>
      </c>
      <c r="B138" s="29" t="s">
        <v>435</v>
      </c>
      <c r="C138" s="29" t="s">
        <v>1117</v>
      </c>
      <c r="D138" s="210"/>
      <c r="E138" s="61">
        <v>273</v>
      </c>
      <c r="F138" s="29">
        <v>2577.12</v>
      </c>
      <c r="G138" s="29">
        <f t="shared" si="0"/>
        <v>2577.12</v>
      </c>
      <c r="H138" s="29" t="s">
        <v>1172</v>
      </c>
      <c r="I138" s="61"/>
      <c r="J138" s="61"/>
      <c r="K138" s="61"/>
      <c r="L138" s="29"/>
      <c r="M138" s="56"/>
      <c r="N138" s="34">
        <v>2577.12</v>
      </c>
      <c r="O138" s="1"/>
    </row>
    <row r="139" spans="1:15" s="12" customFormat="1" ht="47.25" x14ac:dyDescent="0.25">
      <c r="A139" s="29">
        <v>135</v>
      </c>
      <c r="B139" s="29" t="s">
        <v>435</v>
      </c>
      <c r="C139" s="29" t="s">
        <v>1118</v>
      </c>
      <c r="D139" s="210"/>
      <c r="E139" s="61">
        <v>370</v>
      </c>
      <c r="F139" s="29">
        <v>83.48</v>
      </c>
      <c r="G139" s="29">
        <f t="shared" si="0"/>
        <v>83.48</v>
      </c>
      <c r="H139" s="29" t="s">
        <v>1171</v>
      </c>
      <c r="I139" s="61"/>
      <c r="J139" s="61"/>
      <c r="K139" s="61"/>
      <c r="L139" s="29"/>
      <c r="M139" s="56"/>
      <c r="N139" s="34">
        <v>83.48</v>
      </c>
      <c r="O139" s="1"/>
    </row>
    <row r="140" spans="1:15" s="12" customFormat="1" ht="47.25" customHeight="1" x14ac:dyDescent="0.25">
      <c r="A140" s="29">
        <v>136</v>
      </c>
      <c r="B140" s="29" t="s">
        <v>496</v>
      </c>
      <c r="C140" s="29" t="s">
        <v>1119</v>
      </c>
      <c r="D140" s="210" t="s">
        <v>488</v>
      </c>
      <c r="E140" s="61">
        <v>350</v>
      </c>
      <c r="F140" s="29">
        <v>1162642</v>
      </c>
      <c r="G140" s="29">
        <v>971207</v>
      </c>
      <c r="H140" s="29" t="s">
        <v>1170</v>
      </c>
      <c r="I140" s="61"/>
      <c r="J140" s="61"/>
      <c r="K140" s="61"/>
      <c r="L140" s="29"/>
      <c r="M140" s="56"/>
      <c r="N140" s="34">
        <v>1162642</v>
      </c>
      <c r="O140" s="1"/>
    </row>
    <row r="141" spans="1:15" s="12" customFormat="1" ht="47.25" x14ac:dyDescent="0.25">
      <c r="A141" s="29">
        <v>137</v>
      </c>
      <c r="B141" s="29" t="s">
        <v>496</v>
      </c>
      <c r="C141" s="29" t="s">
        <v>1120</v>
      </c>
      <c r="D141" s="210"/>
      <c r="E141" s="61">
        <v>1150</v>
      </c>
      <c r="F141" s="29">
        <v>2640767</v>
      </c>
      <c r="G141" s="29">
        <v>2205955</v>
      </c>
      <c r="H141" s="29" t="s">
        <v>1206</v>
      </c>
      <c r="I141" s="61"/>
      <c r="J141" s="61"/>
      <c r="K141" s="61"/>
      <c r="L141" s="29"/>
      <c r="M141" s="56"/>
      <c r="N141" s="34">
        <v>2640767</v>
      </c>
      <c r="O141" s="1"/>
    </row>
    <row r="142" spans="1:15" s="12" customFormat="1" ht="47.25" x14ac:dyDescent="0.25">
      <c r="A142" s="29">
        <v>138</v>
      </c>
      <c r="B142" s="29" t="s">
        <v>496</v>
      </c>
      <c r="C142" s="29" t="s">
        <v>1121</v>
      </c>
      <c r="D142" s="210"/>
      <c r="E142" s="61">
        <v>735</v>
      </c>
      <c r="F142" s="29">
        <v>1033504</v>
      </c>
      <c r="G142" s="29">
        <v>863332</v>
      </c>
      <c r="H142" s="29" t="s">
        <v>1205</v>
      </c>
      <c r="I142" s="61"/>
      <c r="J142" s="61"/>
      <c r="K142" s="61"/>
      <c r="L142" s="29"/>
      <c r="M142" s="56"/>
      <c r="N142" s="34">
        <v>1033504</v>
      </c>
      <c r="O142" s="1"/>
    </row>
    <row r="143" spans="1:15" s="12" customFormat="1" ht="47.25" x14ac:dyDescent="0.25">
      <c r="A143" s="29">
        <v>139</v>
      </c>
      <c r="B143" s="29" t="s">
        <v>496</v>
      </c>
      <c r="C143" s="29" t="s">
        <v>1122</v>
      </c>
      <c r="D143" s="210"/>
      <c r="E143" s="61">
        <v>675</v>
      </c>
      <c r="F143" s="29">
        <v>1428710</v>
      </c>
      <c r="G143" s="29">
        <v>1193465</v>
      </c>
      <c r="H143" s="29" t="s">
        <v>1204</v>
      </c>
      <c r="I143" s="61"/>
      <c r="J143" s="61"/>
      <c r="K143" s="61"/>
      <c r="L143" s="29"/>
      <c r="M143" s="56"/>
      <c r="N143" s="34">
        <v>1428710</v>
      </c>
      <c r="O143" s="1"/>
    </row>
    <row r="144" spans="1:15" s="12" customFormat="1" ht="31.5" x14ac:dyDescent="0.25">
      <c r="A144" s="29">
        <v>140</v>
      </c>
      <c r="B144" s="29" t="s">
        <v>496</v>
      </c>
      <c r="C144" s="29" t="s">
        <v>497</v>
      </c>
      <c r="D144" s="210"/>
      <c r="E144" s="61">
        <v>800</v>
      </c>
      <c r="F144" s="29">
        <v>2356726</v>
      </c>
      <c r="G144" s="29">
        <v>2009595</v>
      </c>
      <c r="H144" s="29"/>
      <c r="I144" s="61"/>
      <c r="J144" s="61"/>
      <c r="K144" s="61"/>
      <c r="L144" s="29"/>
      <c r="M144" s="56"/>
      <c r="N144" s="34">
        <v>2356726</v>
      </c>
      <c r="O144" s="1"/>
    </row>
    <row r="145" spans="1:15" s="12" customFormat="1" ht="31.5" x14ac:dyDescent="0.25">
      <c r="A145" s="29">
        <v>141</v>
      </c>
      <c r="B145" s="29" t="s">
        <v>496</v>
      </c>
      <c r="C145" s="29" t="s">
        <v>498</v>
      </c>
      <c r="D145" s="210"/>
      <c r="E145" s="61">
        <v>1110</v>
      </c>
      <c r="F145" s="29">
        <v>1474951</v>
      </c>
      <c r="G145" s="29">
        <v>1259405</v>
      </c>
      <c r="H145" s="29"/>
      <c r="I145" s="61"/>
      <c r="J145" s="61"/>
      <c r="K145" s="61"/>
      <c r="L145" s="29"/>
      <c r="M145" s="56"/>
      <c r="N145" s="34">
        <v>1474951</v>
      </c>
      <c r="O145" s="1"/>
    </row>
    <row r="146" spans="1:15" s="12" customFormat="1" ht="31.5" x14ac:dyDescent="0.25">
      <c r="A146" s="29">
        <v>142</v>
      </c>
      <c r="B146" s="29" t="s">
        <v>496</v>
      </c>
      <c r="C146" s="29" t="s">
        <v>499</v>
      </c>
      <c r="D146" s="210"/>
      <c r="E146" s="61">
        <v>710</v>
      </c>
      <c r="F146" s="29">
        <v>1607955</v>
      </c>
      <c r="G146" s="29">
        <v>1351577</v>
      </c>
      <c r="H146" s="29"/>
      <c r="I146" s="61"/>
      <c r="J146" s="61"/>
      <c r="K146" s="61"/>
      <c r="L146" s="29"/>
      <c r="M146" s="56"/>
      <c r="N146" s="34">
        <v>1607955</v>
      </c>
      <c r="O146" s="1"/>
    </row>
    <row r="147" spans="1:15" s="12" customFormat="1" ht="47.25" x14ac:dyDescent="0.25">
      <c r="A147" s="29">
        <v>143</v>
      </c>
      <c r="B147" s="29" t="s">
        <v>496</v>
      </c>
      <c r="C147" s="29" t="s">
        <v>500</v>
      </c>
      <c r="D147" s="210"/>
      <c r="E147" s="61">
        <v>415</v>
      </c>
      <c r="F147" s="29">
        <v>1075956</v>
      </c>
      <c r="G147" s="29">
        <v>688282</v>
      </c>
      <c r="H147" s="29" t="s">
        <v>1827</v>
      </c>
      <c r="I147" s="61"/>
      <c r="J147" s="61"/>
      <c r="K147" s="61"/>
      <c r="L147" s="29"/>
      <c r="M147" s="56"/>
      <c r="N147" s="34">
        <v>1075956</v>
      </c>
      <c r="O147" s="1"/>
    </row>
    <row r="148" spans="1:15" s="12" customFormat="1" ht="63.75" customHeight="1" x14ac:dyDescent="0.25">
      <c r="A148" s="29">
        <v>144</v>
      </c>
      <c r="B148" s="29" t="s">
        <v>496</v>
      </c>
      <c r="C148" s="29" t="s">
        <v>1123</v>
      </c>
      <c r="D148" s="210"/>
      <c r="E148" s="61">
        <v>1250</v>
      </c>
      <c r="F148" s="34">
        <v>36913.449999999997</v>
      </c>
      <c r="G148" s="34">
        <v>36183.879999999997</v>
      </c>
      <c r="H148" s="29" t="s">
        <v>1169</v>
      </c>
      <c r="I148" s="61"/>
      <c r="J148" s="61"/>
      <c r="K148" s="61"/>
      <c r="L148" s="29"/>
      <c r="M148" s="56"/>
      <c r="N148" s="34">
        <v>36913.449999999997</v>
      </c>
      <c r="O148" s="1"/>
    </row>
    <row r="149" spans="1:15" s="12" customFormat="1" ht="62.25" customHeight="1" x14ac:dyDescent="0.25">
      <c r="A149" s="29">
        <v>145</v>
      </c>
      <c r="B149" s="29" t="s">
        <v>496</v>
      </c>
      <c r="C149" s="29" t="s">
        <v>1124</v>
      </c>
      <c r="D149" s="210"/>
      <c r="E149" s="61">
        <v>210</v>
      </c>
      <c r="F149" s="34">
        <v>6201.46</v>
      </c>
      <c r="G149" s="34">
        <v>6078.89</v>
      </c>
      <c r="H149" s="29" t="s">
        <v>1166</v>
      </c>
      <c r="I149" s="61"/>
      <c r="J149" s="61"/>
      <c r="K149" s="61"/>
      <c r="L149" s="29"/>
      <c r="M149" s="56"/>
      <c r="N149" s="34">
        <v>6201.46</v>
      </c>
      <c r="O149" s="1"/>
    </row>
    <row r="150" spans="1:15" s="12" customFormat="1" ht="60.75" customHeight="1" x14ac:dyDescent="0.25">
      <c r="A150" s="29">
        <v>146</v>
      </c>
      <c r="B150" s="29" t="s">
        <v>496</v>
      </c>
      <c r="C150" s="29" t="s">
        <v>1125</v>
      </c>
      <c r="D150" s="210"/>
      <c r="E150" s="61">
        <v>315</v>
      </c>
      <c r="F150" s="34">
        <v>9302.19</v>
      </c>
      <c r="G150" s="34">
        <v>9118.34</v>
      </c>
      <c r="H150" s="29" t="s">
        <v>1167</v>
      </c>
      <c r="I150" s="61"/>
      <c r="J150" s="61"/>
      <c r="K150" s="61"/>
      <c r="L150" s="29"/>
      <c r="M150" s="56"/>
      <c r="N150" s="34">
        <v>9302.19</v>
      </c>
      <c r="O150" s="1"/>
    </row>
    <row r="151" spans="1:15" s="12" customFormat="1" ht="63" x14ac:dyDescent="0.25">
      <c r="A151" s="29">
        <v>147</v>
      </c>
      <c r="B151" s="29" t="s">
        <v>496</v>
      </c>
      <c r="C151" s="29" t="s">
        <v>1911</v>
      </c>
      <c r="D151" s="210"/>
      <c r="E151" s="61">
        <v>190</v>
      </c>
      <c r="F151" s="34">
        <v>5610.84</v>
      </c>
      <c r="G151" s="34">
        <v>549.95000000000005</v>
      </c>
      <c r="H151" s="29" t="s">
        <v>1168</v>
      </c>
      <c r="I151" s="61"/>
      <c r="J151" s="61"/>
      <c r="K151" s="61"/>
      <c r="L151" s="29"/>
      <c r="M151" s="56"/>
      <c r="N151" s="34">
        <v>5610.84</v>
      </c>
      <c r="O151" s="1"/>
    </row>
    <row r="152" spans="1:15" s="12" customFormat="1" ht="63" customHeight="1" x14ac:dyDescent="0.25">
      <c r="A152" s="29">
        <v>148</v>
      </c>
      <c r="B152" s="29" t="s">
        <v>496</v>
      </c>
      <c r="C152" s="29" t="s">
        <v>1126</v>
      </c>
      <c r="D152" s="210"/>
      <c r="E152" s="61">
        <v>210</v>
      </c>
      <c r="F152" s="34">
        <v>6201.46</v>
      </c>
      <c r="G152" s="34">
        <v>6078.89</v>
      </c>
      <c r="H152" s="29" t="s">
        <v>1142</v>
      </c>
      <c r="I152" s="61"/>
      <c r="J152" s="61"/>
      <c r="K152" s="61"/>
      <c r="L152" s="29"/>
      <c r="M152" s="56"/>
      <c r="N152" s="34">
        <v>6201.46</v>
      </c>
      <c r="O152" s="1"/>
    </row>
    <row r="153" spans="1:15" s="12" customFormat="1" ht="47.25" x14ac:dyDescent="0.25">
      <c r="A153" s="29">
        <v>149</v>
      </c>
      <c r="B153" s="29" t="s">
        <v>496</v>
      </c>
      <c r="C153" s="29" t="s">
        <v>1127</v>
      </c>
      <c r="D153" s="210"/>
      <c r="E153" s="61">
        <v>1235</v>
      </c>
      <c r="F153" s="34">
        <v>36470.49</v>
      </c>
      <c r="G153" s="34">
        <v>35749.67</v>
      </c>
      <c r="H153" s="29" t="s">
        <v>1141</v>
      </c>
      <c r="I153" s="61"/>
      <c r="J153" s="61"/>
      <c r="K153" s="61"/>
      <c r="L153" s="29"/>
      <c r="M153" s="56"/>
      <c r="N153" s="34">
        <v>36470.49</v>
      </c>
      <c r="O153" s="1"/>
    </row>
    <row r="154" spans="1:15" s="12" customFormat="1" ht="51.75" customHeight="1" x14ac:dyDescent="0.25">
      <c r="A154" s="29">
        <v>150</v>
      </c>
      <c r="B154" s="29" t="s">
        <v>496</v>
      </c>
      <c r="C154" s="29" t="s">
        <v>501</v>
      </c>
      <c r="D154" s="210"/>
      <c r="E154" s="61">
        <v>350</v>
      </c>
      <c r="F154" s="34">
        <v>10335.77</v>
      </c>
      <c r="G154" s="34">
        <v>10131.49</v>
      </c>
      <c r="H154" s="29" t="s">
        <v>1173</v>
      </c>
      <c r="I154" s="61"/>
      <c r="J154" s="61"/>
      <c r="K154" s="61"/>
      <c r="L154" s="29"/>
      <c r="M154" s="56"/>
      <c r="N154" s="34">
        <v>10335.77</v>
      </c>
      <c r="O154" s="1"/>
    </row>
    <row r="155" spans="1:15" s="12" customFormat="1" ht="66" customHeight="1" x14ac:dyDescent="0.25">
      <c r="A155" s="29">
        <v>151</v>
      </c>
      <c r="B155" s="29" t="s">
        <v>87</v>
      </c>
      <c r="C155" s="29" t="s">
        <v>1128</v>
      </c>
      <c r="D155" s="29" t="s">
        <v>563</v>
      </c>
      <c r="E155" s="61">
        <v>189</v>
      </c>
      <c r="F155" s="34">
        <v>5581.31</v>
      </c>
      <c r="G155" s="34">
        <v>5471</v>
      </c>
      <c r="H155" s="29" t="s">
        <v>1140</v>
      </c>
      <c r="I155" s="61"/>
      <c r="J155" s="61"/>
      <c r="K155" s="61"/>
      <c r="L155" s="29"/>
      <c r="M155" s="56"/>
      <c r="N155" s="34">
        <v>5581.31</v>
      </c>
      <c r="O155" s="1"/>
    </row>
    <row r="156" spans="1:15" s="11" customFormat="1" ht="51.75" customHeight="1" x14ac:dyDescent="0.25">
      <c r="A156" s="29">
        <v>152</v>
      </c>
      <c r="B156" s="29" t="s">
        <v>571</v>
      </c>
      <c r="C156" s="210" t="s">
        <v>547</v>
      </c>
      <c r="D156" s="210" t="s">
        <v>569</v>
      </c>
      <c r="E156" s="61">
        <v>2017</v>
      </c>
      <c r="F156" s="26">
        <v>3234299.63</v>
      </c>
      <c r="G156" s="26">
        <v>3234299.63</v>
      </c>
      <c r="H156" s="26" t="s">
        <v>1828</v>
      </c>
      <c r="I156" s="61"/>
      <c r="J156" s="61"/>
      <c r="K156" s="61"/>
      <c r="L156" s="29"/>
      <c r="M156" s="29" t="s">
        <v>18</v>
      </c>
      <c r="N156" s="34">
        <f>F156</f>
        <v>3234299.63</v>
      </c>
      <c r="O156" s="1"/>
    </row>
    <row r="157" spans="1:15" s="11" customFormat="1" ht="51.75" customHeight="1" x14ac:dyDescent="0.25">
      <c r="A157" s="29">
        <v>153</v>
      </c>
      <c r="B157" s="29" t="s">
        <v>1908</v>
      </c>
      <c r="C157" s="210"/>
      <c r="D157" s="210"/>
      <c r="E157" s="61">
        <v>10547</v>
      </c>
      <c r="F157" s="26">
        <v>16912324.370000001</v>
      </c>
      <c r="G157" s="26">
        <v>16912324.370000001</v>
      </c>
      <c r="H157" s="26" t="s">
        <v>1907</v>
      </c>
      <c r="I157" s="61"/>
      <c r="J157" s="61"/>
      <c r="K157" s="61"/>
      <c r="L157" s="29"/>
      <c r="M157" s="29"/>
      <c r="N157" s="34">
        <f>F157</f>
        <v>16912324.370000001</v>
      </c>
      <c r="O157" s="1"/>
    </row>
    <row r="158" spans="1:15" s="11" customFormat="1" ht="51.75" customHeight="1" x14ac:dyDescent="0.25">
      <c r="A158" s="29">
        <v>154</v>
      </c>
      <c r="B158" s="29" t="s">
        <v>545</v>
      </c>
      <c r="C158" s="210"/>
      <c r="D158" s="210"/>
      <c r="E158" s="61">
        <v>33.299999999999997</v>
      </c>
      <c r="F158" s="26">
        <v>4250251</v>
      </c>
      <c r="G158" s="26">
        <v>4250251</v>
      </c>
      <c r="H158" s="26" t="s">
        <v>1830</v>
      </c>
      <c r="I158" s="61"/>
      <c r="J158" s="61"/>
      <c r="K158" s="61"/>
      <c r="L158" s="29"/>
      <c r="M158" s="29" t="s">
        <v>18</v>
      </c>
      <c r="N158" s="34">
        <f>F158</f>
        <v>4250251</v>
      </c>
      <c r="O158" s="1"/>
    </row>
    <row r="159" spans="1:15" s="11" customFormat="1" ht="51.75" customHeight="1" x14ac:dyDescent="0.25">
      <c r="A159" s="29">
        <v>155</v>
      </c>
      <c r="B159" s="29" t="s">
        <v>546</v>
      </c>
      <c r="C159" s="210"/>
      <c r="D159" s="210"/>
      <c r="E159" s="61"/>
      <c r="F159" s="26">
        <v>13610814.949999999</v>
      </c>
      <c r="G159" s="45">
        <v>13610814.949999999</v>
      </c>
      <c r="H159" s="45"/>
      <c r="I159" s="29"/>
      <c r="J159" s="61"/>
      <c r="K159" s="61"/>
      <c r="L159" s="29"/>
      <c r="M159" s="29" t="s">
        <v>18</v>
      </c>
      <c r="N159" s="34">
        <v>13610814.949999999</v>
      </c>
      <c r="O159" s="1"/>
    </row>
    <row r="160" spans="1:15" s="11" customFormat="1" ht="51.75" customHeight="1" x14ac:dyDescent="0.25">
      <c r="A160" s="29">
        <v>156</v>
      </c>
      <c r="B160" s="29" t="s">
        <v>570</v>
      </c>
      <c r="C160" s="210"/>
      <c r="D160" s="210"/>
      <c r="E160" s="61">
        <v>148.19999999999999</v>
      </c>
      <c r="F160" s="26">
        <v>14922976.050000001</v>
      </c>
      <c r="G160" s="26">
        <v>14922976.050000001</v>
      </c>
      <c r="H160" s="26" t="s">
        <v>1829</v>
      </c>
      <c r="I160" s="61"/>
      <c r="J160" s="61"/>
      <c r="K160" s="61"/>
      <c r="L160" s="29"/>
      <c r="M160" s="29" t="s">
        <v>18</v>
      </c>
      <c r="N160" s="34">
        <v>14922976.050000001</v>
      </c>
      <c r="O160" s="1"/>
    </row>
    <row r="161" spans="1:15" s="11" customFormat="1" ht="123" customHeight="1" x14ac:dyDescent="0.25">
      <c r="A161" s="29">
        <v>157</v>
      </c>
      <c r="B161" s="29" t="s">
        <v>572</v>
      </c>
      <c r="C161" s="210" t="s">
        <v>573</v>
      </c>
      <c r="D161" s="29" t="s">
        <v>574</v>
      </c>
      <c r="E161" s="61">
        <v>4.5</v>
      </c>
      <c r="F161" s="26">
        <v>9247619.3900000006</v>
      </c>
      <c r="G161" s="26">
        <f t="shared" ref="G161:G167" si="1">F161</f>
        <v>9247619.3900000006</v>
      </c>
      <c r="H161" s="26" t="s">
        <v>1129</v>
      </c>
      <c r="I161" s="61"/>
      <c r="J161" s="61"/>
      <c r="K161" s="61"/>
      <c r="L161" s="29"/>
      <c r="M161" s="29" t="s">
        <v>1438</v>
      </c>
      <c r="N161" s="34">
        <f>G161</f>
        <v>9247619.3900000006</v>
      </c>
      <c r="O161" s="1"/>
    </row>
    <row r="162" spans="1:15" s="11" customFormat="1" ht="118.5" customHeight="1" x14ac:dyDescent="0.25">
      <c r="A162" s="29">
        <v>158</v>
      </c>
      <c r="B162" s="29" t="s">
        <v>575</v>
      </c>
      <c r="C162" s="210"/>
      <c r="D162" s="29" t="s">
        <v>578</v>
      </c>
      <c r="E162" s="61">
        <v>3.8</v>
      </c>
      <c r="F162" s="26">
        <v>9247619.3900000006</v>
      </c>
      <c r="G162" s="26">
        <f t="shared" si="1"/>
        <v>9247619.3900000006</v>
      </c>
      <c r="H162" s="26" t="s">
        <v>1130</v>
      </c>
      <c r="I162" s="61"/>
      <c r="J162" s="61"/>
      <c r="K162" s="61"/>
      <c r="L162" s="29"/>
      <c r="M162" s="29" t="s">
        <v>1438</v>
      </c>
      <c r="N162" s="34">
        <f t="shared" ref="N162:N181" si="2">F162</f>
        <v>9247619.3900000006</v>
      </c>
      <c r="O162" s="1"/>
    </row>
    <row r="163" spans="1:15" s="11" customFormat="1" ht="118.5" customHeight="1" x14ac:dyDescent="0.25">
      <c r="A163" s="29">
        <v>159</v>
      </c>
      <c r="B163" s="29" t="s">
        <v>635</v>
      </c>
      <c r="C163" s="210"/>
      <c r="D163" s="29" t="s">
        <v>636</v>
      </c>
      <c r="E163" s="61">
        <v>3.5</v>
      </c>
      <c r="F163" s="26">
        <v>9247619.3900000006</v>
      </c>
      <c r="G163" s="26">
        <f t="shared" si="1"/>
        <v>9247619.3900000006</v>
      </c>
      <c r="H163" s="26" t="s">
        <v>1131</v>
      </c>
      <c r="I163" s="61"/>
      <c r="J163" s="61"/>
      <c r="K163" s="61"/>
      <c r="L163" s="29"/>
      <c r="M163" s="29" t="s">
        <v>18</v>
      </c>
      <c r="N163" s="34">
        <f t="shared" si="2"/>
        <v>9247619.3900000006</v>
      </c>
      <c r="O163" s="1"/>
    </row>
    <row r="164" spans="1:15" s="11" customFormat="1" ht="118.5" customHeight="1" x14ac:dyDescent="0.25">
      <c r="A164" s="29">
        <v>160</v>
      </c>
      <c r="B164" s="29" t="s">
        <v>638</v>
      </c>
      <c r="C164" s="210"/>
      <c r="D164" s="29" t="s">
        <v>637</v>
      </c>
      <c r="E164" s="61"/>
      <c r="F164" s="26">
        <v>9247619.3900000006</v>
      </c>
      <c r="G164" s="26">
        <f t="shared" si="1"/>
        <v>9247619.3900000006</v>
      </c>
      <c r="H164" s="26" t="s">
        <v>1132</v>
      </c>
      <c r="I164" s="61"/>
      <c r="J164" s="61"/>
      <c r="K164" s="61"/>
      <c r="L164" s="29"/>
      <c r="M164" s="29" t="s">
        <v>18</v>
      </c>
      <c r="N164" s="34">
        <f t="shared" si="2"/>
        <v>9247619.3900000006</v>
      </c>
      <c r="O164" s="1"/>
    </row>
    <row r="165" spans="1:15" s="11" customFormat="1" ht="118.5" customHeight="1" x14ac:dyDescent="0.25">
      <c r="A165" s="29">
        <v>161</v>
      </c>
      <c r="B165" s="29" t="s">
        <v>639</v>
      </c>
      <c r="C165" s="210"/>
      <c r="D165" s="29" t="s">
        <v>640</v>
      </c>
      <c r="E165" s="61"/>
      <c r="F165" s="26">
        <v>9247619.3900000006</v>
      </c>
      <c r="G165" s="26">
        <f t="shared" si="1"/>
        <v>9247619.3900000006</v>
      </c>
      <c r="H165" s="26" t="s">
        <v>1133</v>
      </c>
      <c r="I165" s="61"/>
      <c r="J165" s="61"/>
      <c r="K165" s="61"/>
      <c r="L165" s="29"/>
      <c r="M165" s="29" t="s">
        <v>1438</v>
      </c>
      <c r="N165" s="34">
        <f t="shared" si="2"/>
        <v>9247619.3900000006</v>
      </c>
      <c r="O165" s="1"/>
    </row>
    <row r="166" spans="1:15" s="11" customFormat="1" ht="118.5" customHeight="1" x14ac:dyDescent="0.25">
      <c r="A166" s="29">
        <v>162</v>
      </c>
      <c r="B166" s="29" t="s">
        <v>582</v>
      </c>
      <c r="C166" s="210"/>
      <c r="D166" s="29" t="s">
        <v>646</v>
      </c>
      <c r="E166" s="61"/>
      <c r="F166" s="26">
        <v>9247619.3900000006</v>
      </c>
      <c r="G166" s="26">
        <f t="shared" si="1"/>
        <v>9247619.3900000006</v>
      </c>
      <c r="H166" s="26" t="s">
        <v>1134</v>
      </c>
      <c r="I166" s="61"/>
      <c r="J166" s="61"/>
      <c r="K166" s="61"/>
      <c r="L166" s="29"/>
      <c r="M166" s="29" t="s">
        <v>18</v>
      </c>
      <c r="N166" s="34">
        <f t="shared" si="2"/>
        <v>9247619.3900000006</v>
      </c>
      <c r="O166" s="1"/>
    </row>
    <row r="167" spans="1:15" s="11" customFormat="1" ht="123" customHeight="1" x14ac:dyDescent="0.25">
      <c r="A167" s="29">
        <v>163</v>
      </c>
      <c r="B167" s="29" t="s">
        <v>576</v>
      </c>
      <c r="C167" s="210"/>
      <c r="D167" s="29" t="s">
        <v>577</v>
      </c>
      <c r="E167" s="61">
        <v>1161.4000000000001</v>
      </c>
      <c r="F167" s="26">
        <v>127854374.59999999</v>
      </c>
      <c r="G167" s="26">
        <f t="shared" si="1"/>
        <v>127854374.59999999</v>
      </c>
      <c r="H167" s="26" t="s">
        <v>1135</v>
      </c>
      <c r="I167" s="61"/>
      <c r="J167" s="61"/>
      <c r="K167" s="61"/>
      <c r="L167" s="29"/>
      <c r="M167" s="29" t="s">
        <v>1438</v>
      </c>
      <c r="N167" s="34">
        <f t="shared" si="2"/>
        <v>127854374.59999999</v>
      </c>
      <c r="O167" s="1"/>
    </row>
    <row r="168" spans="1:15" s="11" customFormat="1" ht="132" customHeight="1" x14ac:dyDescent="0.25">
      <c r="A168" s="29">
        <v>164</v>
      </c>
      <c r="B168" s="29" t="s">
        <v>2066</v>
      </c>
      <c r="C168" s="210"/>
      <c r="D168" s="29" t="s">
        <v>665</v>
      </c>
      <c r="E168" s="61">
        <v>377</v>
      </c>
      <c r="F168" s="26">
        <v>2971902.54</v>
      </c>
      <c r="G168" s="26">
        <v>2971902.54</v>
      </c>
      <c r="H168" s="26" t="s">
        <v>1136</v>
      </c>
      <c r="I168" s="61"/>
      <c r="J168" s="61"/>
      <c r="K168" s="61"/>
      <c r="L168" s="29"/>
      <c r="M168" s="29" t="s">
        <v>1438</v>
      </c>
      <c r="N168" s="34">
        <f t="shared" si="2"/>
        <v>2971902.54</v>
      </c>
      <c r="O168" s="1"/>
    </row>
    <row r="169" spans="1:15" s="11" customFormat="1" ht="117.75" customHeight="1" x14ac:dyDescent="0.25">
      <c r="A169" s="29">
        <v>165</v>
      </c>
      <c r="B169" s="29" t="s">
        <v>583</v>
      </c>
      <c r="C169" s="210"/>
      <c r="D169" s="29" t="s">
        <v>666</v>
      </c>
      <c r="E169" s="61">
        <v>1061</v>
      </c>
      <c r="F169" s="26">
        <v>1055991.73</v>
      </c>
      <c r="G169" s="26">
        <f>F169</f>
        <v>1055991.73</v>
      </c>
      <c r="H169" s="26" t="s">
        <v>1137</v>
      </c>
      <c r="I169" s="61"/>
      <c r="J169" s="61"/>
      <c r="K169" s="61"/>
      <c r="L169" s="29"/>
      <c r="M169" s="29" t="s">
        <v>1438</v>
      </c>
      <c r="N169" s="34">
        <f t="shared" si="2"/>
        <v>1055991.73</v>
      </c>
      <c r="O169" s="1"/>
    </row>
    <row r="170" spans="1:15" s="11" customFormat="1" ht="122.25" customHeight="1" x14ac:dyDescent="0.25">
      <c r="A170" s="29">
        <v>166</v>
      </c>
      <c r="B170" s="29" t="s">
        <v>584</v>
      </c>
      <c r="C170" s="210"/>
      <c r="D170" s="29" t="s">
        <v>667</v>
      </c>
      <c r="E170" s="61">
        <v>1720</v>
      </c>
      <c r="F170" s="26">
        <v>16484345.52</v>
      </c>
      <c r="G170" s="26">
        <f>F170</f>
        <v>16484345.52</v>
      </c>
      <c r="H170" s="26" t="s">
        <v>1138</v>
      </c>
      <c r="I170" s="61"/>
      <c r="J170" s="61"/>
      <c r="K170" s="61"/>
      <c r="L170" s="29"/>
      <c r="M170" s="29" t="s">
        <v>1438</v>
      </c>
      <c r="N170" s="34">
        <f t="shared" si="2"/>
        <v>16484345.52</v>
      </c>
      <c r="O170" s="1"/>
    </row>
    <row r="171" spans="1:15" ht="110.25" x14ac:dyDescent="0.25">
      <c r="A171" s="29">
        <v>167</v>
      </c>
      <c r="B171" s="29" t="s">
        <v>659</v>
      </c>
      <c r="C171" s="29" t="s">
        <v>660</v>
      </c>
      <c r="D171" s="29" t="s">
        <v>661</v>
      </c>
      <c r="E171" s="61"/>
      <c r="F171" s="26">
        <v>75998</v>
      </c>
      <c r="G171" s="26">
        <v>75998</v>
      </c>
      <c r="H171" s="26"/>
      <c r="I171" s="61"/>
      <c r="J171" s="61"/>
      <c r="K171" s="61"/>
      <c r="L171" s="29"/>
      <c r="M171" s="29" t="s">
        <v>662</v>
      </c>
      <c r="N171" s="34">
        <f t="shared" si="2"/>
        <v>75998</v>
      </c>
    </row>
    <row r="172" spans="1:15" s="12" customFormat="1" ht="157.5" x14ac:dyDescent="0.25">
      <c r="A172" s="29">
        <v>168</v>
      </c>
      <c r="B172" s="29" t="s">
        <v>1139</v>
      </c>
      <c r="C172" s="29" t="s">
        <v>657</v>
      </c>
      <c r="D172" s="29" t="s">
        <v>658</v>
      </c>
      <c r="E172" s="43">
        <v>490</v>
      </c>
      <c r="F172" s="26">
        <v>14470.07</v>
      </c>
      <c r="G172" s="26">
        <v>14184.08</v>
      </c>
      <c r="H172" s="26" t="s">
        <v>1203</v>
      </c>
      <c r="I172" s="180"/>
      <c r="J172" s="61"/>
      <c r="K172" s="61"/>
      <c r="L172" s="29"/>
      <c r="M172" s="29"/>
      <c r="N172" s="34">
        <v>14470.07</v>
      </c>
      <c r="O172" s="1"/>
    </row>
    <row r="173" spans="1:15" ht="30" customHeight="1" x14ac:dyDescent="0.25">
      <c r="A173" s="29">
        <v>169</v>
      </c>
      <c r="B173" s="29" t="s">
        <v>649</v>
      </c>
      <c r="C173" s="29" t="s">
        <v>103</v>
      </c>
      <c r="D173" s="210" t="s">
        <v>650</v>
      </c>
      <c r="E173" s="43"/>
      <c r="F173" s="26">
        <v>30000</v>
      </c>
      <c r="G173" s="26">
        <f t="shared" ref="G173:G176" si="3">F173</f>
        <v>30000</v>
      </c>
      <c r="H173" s="26"/>
      <c r="I173" s="61"/>
      <c r="J173" s="61"/>
      <c r="K173" s="61"/>
      <c r="L173" s="29"/>
      <c r="M173" s="29"/>
      <c r="N173" s="34">
        <f t="shared" si="2"/>
        <v>30000</v>
      </c>
    </row>
    <row r="174" spans="1:15" ht="31.5" x14ac:dyDescent="0.25">
      <c r="A174" s="29">
        <v>170</v>
      </c>
      <c r="B174" s="29" t="s">
        <v>651</v>
      </c>
      <c r="C174" s="29" t="s">
        <v>652</v>
      </c>
      <c r="D174" s="210"/>
      <c r="E174" s="43"/>
      <c r="F174" s="26">
        <v>30000</v>
      </c>
      <c r="G174" s="26">
        <f t="shared" si="3"/>
        <v>30000</v>
      </c>
      <c r="H174" s="26"/>
      <c r="I174" s="61"/>
      <c r="J174" s="61"/>
      <c r="K174" s="61"/>
      <c r="L174" s="29"/>
      <c r="M174" s="29"/>
      <c r="N174" s="34">
        <f t="shared" si="2"/>
        <v>30000</v>
      </c>
    </row>
    <row r="175" spans="1:15" ht="31.5" x14ac:dyDescent="0.25">
      <c r="A175" s="29">
        <v>171</v>
      </c>
      <c r="B175" s="29" t="s">
        <v>653</v>
      </c>
      <c r="C175" s="29" t="s">
        <v>654</v>
      </c>
      <c r="D175" s="210"/>
      <c r="E175" s="43"/>
      <c r="F175" s="26">
        <v>30000</v>
      </c>
      <c r="G175" s="26">
        <f t="shared" si="3"/>
        <v>30000</v>
      </c>
      <c r="H175" s="26"/>
      <c r="I175" s="61"/>
      <c r="J175" s="61"/>
      <c r="K175" s="61"/>
      <c r="L175" s="29"/>
      <c r="M175" s="29"/>
      <c r="N175" s="34">
        <f t="shared" si="2"/>
        <v>30000</v>
      </c>
    </row>
    <row r="176" spans="1:15" ht="31.5" x14ac:dyDescent="0.25">
      <c r="A176" s="29">
        <v>172</v>
      </c>
      <c r="B176" s="29" t="s">
        <v>655</v>
      </c>
      <c r="C176" s="29" t="s">
        <v>656</v>
      </c>
      <c r="D176" s="210"/>
      <c r="E176" s="43"/>
      <c r="F176" s="26">
        <v>30000</v>
      </c>
      <c r="G176" s="26">
        <f t="shared" si="3"/>
        <v>30000</v>
      </c>
      <c r="H176" s="26"/>
      <c r="I176" s="61"/>
      <c r="J176" s="61"/>
      <c r="K176" s="61"/>
      <c r="L176" s="29"/>
      <c r="M176" s="29"/>
      <c r="N176" s="34">
        <f t="shared" si="2"/>
        <v>30000</v>
      </c>
    </row>
    <row r="177" spans="1:15" ht="63" x14ac:dyDescent="0.25">
      <c r="A177" s="29">
        <v>173</v>
      </c>
      <c r="B177" s="29" t="s">
        <v>659</v>
      </c>
      <c r="C177" s="29" t="s">
        <v>674</v>
      </c>
      <c r="D177" s="210" t="s">
        <v>675</v>
      </c>
      <c r="E177" s="43" t="s">
        <v>673</v>
      </c>
      <c r="F177" s="26">
        <v>140000</v>
      </c>
      <c r="G177" s="26">
        <v>140000</v>
      </c>
      <c r="H177" s="26"/>
      <c r="I177" s="61"/>
      <c r="J177" s="61"/>
      <c r="K177" s="61"/>
      <c r="L177" s="29"/>
      <c r="M177" s="29"/>
      <c r="N177" s="34">
        <f t="shared" si="2"/>
        <v>140000</v>
      </c>
    </row>
    <row r="178" spans="1:15" ht="63" x14ac:dyDescent="0.25">
      <c r="A178" s="29">
        <v>174</v>
      </c>
      <c r="B178" s="29" t="s">
        <v>659</v>
      </c>
      <c r="C178" s="29" t="s">
        <v>676</v>
      </c>
      <c r="D178" s="210"/>
      <c r="E178" s="43" t="s">
        <v>673</v>
      </c>
      <c r="F178" s="26">
        <v>91524</v>
      </c>
      <c r="G178" s="26">
        <v>91524</v>
      </c>
      <c r="H178" s="26"/>
      <c r="I178" s="61"/>
      <c r="J178" s="61"/>
      <c r="K178" s="61"/>
      <c r="L178" s="29"/>
      <c r="M178" s="29"/>
      <c r="N178" s="34">
        <f t="shared" si="2"/>
        <v>91524</v>
      </c>
    </row>
    <row r="179" spans="1:15" ht="30" customHeight="1" x14ac:dyDescent="0.25">
      <c r="A179" s="29">
        <v>175</v>
      </c>
      <c r="B179" s="29" t="s">
        <v>1021</v>
      </c>
      <c r="C179" s="29" t="s">
        <v>82</v>
      </c>
      <c r="D179" s="210" t="s">
        <v>1024</v>
      </c>
      <c r="E179" s="43"/>
      <c r="F179" s="26">
        <v>35000</v>
      </c>
      <c r="G179" s="26">
        <v>0</v>
      </c>
      <c r="H179" s="26"/>
      <c r="I179" s="61"/>
      <c r="J179" s="61"/>
      <c r="K179" s="61"/>
      <c r="L179" s="29"/>
      <c r="M179" s="29"/>
      <c r="N179" s="34">
        <f t="shared" si="2"/>
        <v>35000</v>
      </c>
    </row>
    <row r="180" spans="1:15" x14ac:dyDescent="0.25">
      <c r="A180" s="29">
        <v>176</v>
      </c>
      <c r="B180" s="29" t="s">
        <v>1022</v>
      </c>
      <c r="C180" s="29" t="s">
        <v>82</v>
      </c>
      <c r="D180" s="210"/>
      <c r="E180" s="43"/>
      <c r="F180" s="26">
        <v>35000</v>
      </c>
      <c r="G180" s="26">
        <v>0</v>
      </c>
      <c r="H180" s="26"/>
      <c r="I180" s="61"/>
      <c r="J180" s="61"/>
      <c r="K180" s="61"/>
      <c r="L180" s="29"/>
      <c r="M180" s="29"/>
      <c r="N180" s="34">
        <f t="shared" si="2"/>
        <v>35000</v>
      </c>
    </row>
    <row r="181" spans="1:15" x14ac:dyDescent="0.25">
      <c r="A181" s="29">
        <v>177</v>
      </c>
      <c r="B181" s="29" t="s">
        <v>1023</v>
      </c>
      <c r="C181" s="29" t="s">
        <v>82</v>
      </c>
      <c r="D181" s="210"/>
      <c r="E181" s="43"/>
      <c r="F181" s="26">
        <v>35000</v>
      </c>
      <c r="G181" s="26">
        <v>0</v>
      </c>
      <c r="H181" s="26"/>
      <c r="I181" s="61"/>
      <c r="J181" s="61"/>
      <c r="K181" s="61"/>
      <c r="L181" s="29"/>
      <c r="M181" s="29"/>
      <c r="N181" s="34">
        <f t="shared" si="2"/>
        <v>35000</v>
      </c>
    </row>
    <row r="182" spans="1:15" ht="63" x14ac:dyDescent="0.25">
      <c r="A182" s="29">
        <v>178</v>
      </c>
      <c r="B182" s="29" t="s">
        <v>659</v>
      </c>
      <c r="C182" s="29" t="s">
        <v>1294</v>
      </c>
      <c r="D182" s="29" t="s">
        <v>1296</v>
      </c>
      <c r="E182" s="43" t="s">
        <v>1295</v>
      </c>
      <c r="F182" s="24">
        <v>66956.08</v>
      </c>
      <c r="G182" s="24">
        <v>66956.08</v>
      </c>
      <c r="H182" s="26"/>
      <c r="I182" s="61"/>
      <c r="J182" s="61"/>
      <c r="K182" s="61"/>
      <c r="L182" s="29"/>
      <c r="M182" s="29"/>
      <c r="N182" s="181">
        <v>66956.08</v>
      </c>
    </row>
    <row r="183" spans="1:15" ht="63" x14ac:dyDescent="0.25">
      <c r="A183" s="29">
        <v>179</v>
      </c>
      <c r="B183" s="29" t="s">
        <v>1424</v>
      </c>
      <c r="C183" s="29" t="s">
        <v>1425</v>
      </c>
      <c r="D183" s="29" t="s">
        <v>1426</v>
      </c>
      <c r="E183" s="43" t="s">
        <v>1430</v>
      </c>
      <c r="F183" s="181">
        <v>1</v>
      </c>
      <c r="G183" s="181">
        <v>0</v>
      </c>
      <c r="H183" s="26"/>
      <c r="I183" s="61"/>
      <c r="J183" s="61"/>
      <c r="K183" s="61"/>
      <c r="L183" s="29"/>
      <c r="M183" s="29"/>
      <c r="N183" s="181">
        <v>1</v>
      </c>
    </row>
    <row r="184" spans="1:15" s="12" customFormat="1" ht="31.5" x14ac:dyDescent="0.25">
      <c r="A184" s="29">
        <v>180</v>
      </c>
      <c r="B184" s="29" t="s">
        <v>1642</v>
      </c>
      <c r="C184" s="29" t="s">
        <v>1643</v>
      </c>
      <c r="D184" s="29"/>
      <c r="E184" s="43">
        <v>0.15</v>
      </c>
      <c r="F184" s="181">
        <v>4429.6099999999997</v>
      </c>
      <c r="G184" s="181">
        <v>4342.07</v>
      </c>
      <c r="H184" s="26"/>
      <c r="I184" s="61"/>
      <c r="J184" s="61"/>
      <c r="K184" s="61"/>
      <c r="L184" s="29"/>
      <c r="M184" s="29"/>
      <c r="N184" s="181">
        <v>4429.6099999999997</v>
      </c>
      <c r="O184" s="1"/>
    </row>
    <row r="185" spans="1:15" s="12" customFormat="1" x14ac:dyDescent="0.25">
      <c r="A185" s="29">
        <v>181</v>
      </c>
      <c r="B185" s="29" t="s">
        <v>1642</v>
      </c>
      <c r="C185" s="29" t="s">
        <v>1644</v>
      </c>
      <c r="D185" s="29"/>
      <c r="E185" s="43">
        <v>0.1</v>
      </c>
      <c r="F185" s="181">
        <v>2953.08</v>
      </c>
      <c r="G185" s="181">
        <v>2894.71</v>
      </c>
      <c r="H185" s="26"/>
      <c r="I185" s="61"/>
      <c r="J185" s="61"/>
      <c r="K185" s="61"/>
      <c r="L185" s="29"/>
      <c r="M185" s="29"/>
      <c r="N185" s="181">
        <v>2953.08</v>
      </c>
      <c r="O185" s="1"/>
    </row>
    <row r="186" spans="1:15" s="12" customFormat="1" ht="36.75" customHeight="1" x14ac:dyDescent="0.25">
      <c r="A186" s="29">
        <v>182</v>
      </c>
      <c r="B186" s="29" t="s">
        <v>1642</v>
      </c>
      <c r="C186" s="29" t="s">
        <v>1645</v>
      </c>
      <c r="D186" s="29"/>
      <c r="E186" s="43">
        <v>0.17</v>
      </c>
      <c r="F186" s="181">
        <v>5020.2299999999996</v>
      </c>
      <c r="G186" s="181">
        <v>4921.01</v>
      </c>
      <c r="H186" s="26"/>
      <c r="I186" s="61"/>
      <c r="J186" s="61"/>
      <c r="K186" s="61"/>
      <c r="L186" s="29"/>
      <c r="M186" s="29"/>
      <c r="N186" s="181">
        <v>5020.2299999999996</v>
      </c>
      <c r="O186" s="1"/>
    </row>
    <row r="187" spans="1:15" s="32" customFormat="1" ht="36.75" customHeight="1" x14ac:dyDescent="0.25">
      <c r="A187" s="29">
        <v>183</v>
      </c>
      <c r="B187" s="29" t="s">
        <v>1642</v>
      </c>
      <c r="C187" s="29" t="s">
        <v>1922</v>
      </c>
      <c r="D187" s="29"/>
      <c r="E187" s="43">
        <v>2.34</v>
      </c>
      <c r="F187" s="181">
        <v>69171.98</v>
      </c>
      <c r="G187" s="181">
        <v>67736.22</v>
      </c>
      <c r="H187" s="26"/>
      <c r="I187" s="61"/>
      <c r="J187" s="61"/>
      <c r="K187" s="61"/>
      <c r="L187" s="29"/>
      <c r="M187" s="29"/>
      <c r="N187" s="181">
        <v>69171.98</v>
      </c>
      <c r="O187" s="1"/>
    </row>
    <row r="188" spans="1:15" s="32" customFormat="1" ht="36.75" customHeight="1" x14ac:dyDescent="0.25">
      <c r="A188" s="29">
        <v>184</v>
      </c>
      <c r="B188" s="29" t="s">
        <v>1642</v>
      </c>
      <c r="C188" s="29" t="s">
        <v>1924</v>
      </c>
      <c r="D188" s="29" t="s">
        <v>1923</v>
      </c>
      <c r="E188" s="43">
        <v>1.7</v>
      </c>
      <c r="F188" s="181">
        <v>50202.29</v>
      </c>
      <c r="G188" s="181">
        <v>49210.080000000002</v>
      </c>
      <c r="H188" s="26"/>
      <c r="I188" s="61"/>
      <c r="J188" s="61"/>
      <c r="K188" s="61"/>
      <c r="L188" s="29"/>
      <c r="M188" s="29"/>
      <c r="N188" s="181">
        <v>50202.29</v>
      </c>
      <c r="O188" s="1"/>
    </row>
    <row r="189" spans="1:15" s="32" customFormat="1" ht="36.75" customHeight="1" x14ac:dyDescent="0.25">
      <c r="A189" s="29">
        <v>185</v>
      </c>
      <c r="B189" s="29" t="s">
        <v>1642</v>
      </c>
      <c r="C189" s="29" t="s">
        <v>1925</v>
      </c>
      <c r="D189" s="29"/>
      <c r="E189" s="43">
        <v>0.3</v>
      </c>
      <c r="F189" s="181">
        <v>8859.23</v>
      </c>
      <c r="G189" s="181">
        <v>8684.1299999999992</v>
      </c>
      <c r="H189" s="26"/>
      <c r="I189" s="61"/>
      <c r="J189" s="61"/>
      <c r="K189" s="61"/>
      <c r="L189" s="29"/>
      <c r="M189" s="29"/>
      <c r="N189" s="181">
        <v>8859.23</v>
      </c>
      <c r="O189" s="1"/>
    </row>
    <row r="190" spans="1:15" s="32" customFormat="1" ht="36.75" customHeight="1" x14ac:dyDescent="0.25">
      <c r="A190" s="29">
        <v>186</v>
      </c>
      <c r="B190" s="29" t="s">
        <v>1642</v>
      </c>
      <c r="C190" s="29" t="s">
        <v>1926</v>
      </c>
      <c r="D190" s="29"/>
      <c r="E190" s="43">
        <v>0.4</v>
      </c>
      <c r="F190" s="181">
        <v>11812.3</v>
      </c>
      <c r="G190" s="181">
        <v>11578.84</v>
      </c>
      <c r="H190" s="26"/>
      <c r="I190" s="61"/>
      <c r="J190" s="61"/>
      <c r="K190" s="61"/>
      <c r="L190" s="29"/>
      <c r="M190" s="29"/>
      <c r="N190" s="181">
        <v>11812.3</v>
      </c>
      <c r="O190" s="1"/>
    </row>
    <row r="191" spans="1:15" s="32" customFormat="1" ht="36.75" customHeight="1" x14ac:dyDescent="0.25">
      <c r="A191" s="29">
        <v>187</v>
      </c>
      <c r="B191" s="29" t="s">
        <v>1642</v>
      </c>
      <c r="C191" s="29" t="s">
        <v>1927</v>
      </c>
      <c r="D191" s="29"/>
      <c r="E191" s="43">
        <v>0.8</v>
      </c>
      <c r="F191" s="181">
        <v>23624.61</v>
      </c>
      <c r="G191" s="181">
        <v>23157.68</v>
      </c>
      <c r="H191" s="26"/>
      <c r="I191" s="61"/>
      <c r="J191" s="61"/>
      <c r="K191" s="61"/>
      <c r="L191" s="29"/>
      <c r="M191" s="29"/>
      <c r="N191" s="181">
        <v>23624.61</v>
      </c>
      <c r="O191" s="1"/>
    </row>
    <row r="192" spans="1:15" s="32" customFormat="1" ht="36.75" customHeight="1" x14ac:dyDescent="0.25">
      <c r="A192" s="29">
        <v>188</v>
      </c>
      <c r="B192" s="29" t="s">
        <v>1642</v>
      </c>
      <c r="C192" s="29" t="s">
        <v>1928</v>
      </c>
      <c r="D192" s="29"/>
      <c r="E192" s="43">
        <v>1</v>
      </c>
      <c r="F192" s="181">
        <v>29530.76</v>
      </c>
      <c r="G192" s="181">
        <v>28947.1</v>
      </c>
      <c r="H192" s="26"/>
      <c r="I192" s="61"/>
      <c r="J192" s="61"/>
      <c r="K192" s="61"/>
      <c r="L192" s="29"/>
      <c r="M192" s="29"/>
      <c r="N192" s="181">
        <v>29530.76</v>
      </c>
      <c r="O192" s="1"/>
    </row>
    <row r="193" spans="1:15" s="32" customFormat="1" ht="36.75" customHeight="1" x14ac:dyDescent="0.25">
      <c r="A193" s="29">
        <v>189</v>
      </c>
      <c r="B193" s="29" t="s">
        <v>1642</v>
      </c>
      <c r="C193" s="29" t="s">
        <v>1929</v>
      </c>
      <c r="D193" s="29"/>
      <c r="E193" s="43">
        <v>0.8</v>
      </c>
      <c r="F193" s="181">
        <v>23624.61</v>
      </c>
      <c r="G193" s="181">
        <v>23157.68</v>
      </c>
      <c r="H193" s="26"/>
      <c r="I193" s="61"/>
      <c r="J193" s="61"/>
      <c r="K193" s="61"/>
      <c r="L193" s="29"/>
      <c r="M193" s="29"/>
      <c r="N193" s="181">
        <v>23624.61</v>
      </c>
      <c r="O193" s="1"/>
    </row>
    <row r="194" spans="1:15" s="32" customFormat="1" ht="36.75" customHeight="1" x14ac:dyDescent="0.25">
      <c r="A194" s="29">
        <v>190</v>
      </c>
      <c r="B194" s="29" t="s">
        <v>1642</v>
      </c>
      <c r="C194" s="29" t="s">
        <v>1930</v>
      </c>
      <c r="D194" s="29"/>
      <c r="E194" s="43">
        <v>0.4</v>
      </c>
      <c r="F194" s="181">
        <v>11812.3</v>
      </c>
      <c r="G194" s="181">
        <v>11578.84</v>
      </c>
      <c r="H194" s="26"/>
      <c r="I194" s="61"/>
      <c r="J194" s="61"/>
      <c r="K194" s="61"/>
      <c r="L194" s="29"/>
      <c r="M194" s="29"/>
      <c r="N194" s="181">
        <v>11812.3</v>
      </c>
      <c r="O194" s="1"/>
    </row>
    <row r="195" spans="1:15" s="32" customFormat="1" ht="36.75" customHeight="1" x14ac:dyDescent="0.25">
      <c r="A195" s="29">
        <v>191</v>
      </c>
      <c r="B195" s="29" t="s">
        <v>1642</v>
      </c>
      <c r="C195" s="29" t="s">
        <v>1931</v>
      </c>
      <c r="D195" s="29"/>
      <c r="E195" s="43">
        <v>1.1000000000000001</v>
      </c>
      <c r="F195" s="181">
        <v>32483.84</v>
      </c>
      <c r="G195" s="181">
        <v>31841.81</v>
      </c>
      <c r="H195" s="26"/>
      <c r="I195" s="61"/>
      <c r="J195" s="61"/>
      <c r="K195" s="61"/>
      <c r="L195" s="29"/>
      <c r="M195" s="29"/>
      <c r="N195" s="181">
        <v>32483.84</v>
      </c>
      <c r="O195" s="1"/>
    </row>
    <row r="196" spans="1:15" s="32" customFormat="1" ht="36.75" customHeight="1" x14ac:dyDescent="0.25">
      <c r="A196" s="29">
        <v>192</v>
      </c>
      <c r="B196" s="29" t="s">
        <v>1642</v>
      </c>
      <c r="C196" s="29" t="s">
        <v>1932</v>
      </c>
      <c r="D196" s="29"/>
      <c r="E196" s="43">
        <v>1.22</v>
      </c>
      <c r="F196" s="181">
        <v>36027.53</v>
      </c>
      <c r="G196" s="181">
        <v>35315.47</v>
      </c>
      <c r="H196" s="26"/>
      <c r="I196" s="61"/>
      <c r="J196" s="61"/>
      <c r="K196" s="61"/>
      <c r="L196" s="29"/>
      <c r="M196" s="29"/>
      <c r="N196" s="181">
        <v>36027.53</v>
      </c>
      <c r="O196" s="1"/>
    </row>
    <row r="197" spans="1:15" s="32" customFormat="1" ht="36.75" customHeight="1" x14ac:dyDescent="0.25">
      <c r="A197" s="29">
        <v>193</v>
      </c>
      <c r="B197" s="29" t="s">
        <v>1642</v>
      </c>
      <c r="C197" s="29" t="s">
        <v>1933</v>
      </c>
      <c r="D197" s="29"/>
      <c r="E197" s="43">
        <v>1.4</v>
      </c>
      <c r="F197" s="181">
        <v>41343.06</v>
      </c>
      <c r="G197" s="181">
        <v>40525.949999999997</v>
      </c>
      <c r="H197" s="26"/>
      <c r="I197" s="61"/>
      <c r="J197" s="61"/>
      <c r="K197" s="61"/>
      <c r="L197" s="29"/>
      <c r="M197" s="29"/>
      <c r="N197" s="181">
        <v>41343.06</v>
      </c>
      <c r="O197" s="1"/>
    </row>
    <row r="198" spans="1:15" s="32" customFormat="1" ht="36.75" customHeight="1" x14ac:dyDescent="0.25">
      <c r="A198" s="29">
        <v>194</v>
      </c>
      <c r="B198" s="29" t="s">
        <v>1642</v>
      </c>
      <c r="C198" s="29" t="s">
        <v>1934</v>
      </c>
      <c r="D198" s="29"/>
      <c r="E198" s="43">
        <v>0.2</v>
      </c>
      <c r="F198" s="181">
        <v>5906.15</v>
      </c>
      <c r="G198" s="181">
        <v>5789.42</v>
      </c>
      <c r="H198" s="26"/>
      <c r="I198" s="61"/>
      <c r="J198" s="61"/>
      <c r="K198" s="61"/>
      <c r="L198" s="29"/>
      <c r="M198" s="29"/>
      <c r="N198" s="181">
        <v>5906.15</v>
      </c>
      <c r="O198" s="1"/>
    </row>
    <row r="199" spans="1:15" s="32" customFormat="1" ht="36.75" customHeight="1" x14ac:dyDescent="0.25">
      <c r="A199" s="29">
        <v>195</v>
      </c>
      <c r="B199" s="29" t="s">
        <v>1642</v>
      </c>
      <c r="C199" s="29" t="s">
        <v>1935</v>
      </c>
      <c r="D199" s="29"/>
      <c r="E199" s="43">
        <v>0.5</v>
      </c>
      <c r="F199" s="181">
        <v>14765.38</v>
      </c>
      <c r="G199" s="181">
        <v>14473.55</v>
      </c>
      <c r="H199" s="26"/>
      <c r="I199" s="61"/>
      <c r="J199" s="61"/>
      <c r="K199" s="61"/>
      <c r="L199" s="29"/>
      <c r="M199" s="29"/>
      <c r="N199" s="181">
        <v>14765.38</v>
      </c>
      <c r="O199" s="1"/>
    </row>
    <row r="200" spans="1:15" s="32" customFormat="1" ht="36.75" customHeight="1" x14ac:dyDescent="0.25">
      <c r="A200" s="29">
        <v>196</v>
      </c>
      <c r="B200" s="29" t="s">
        <v>1642</v>
      </c>
      <c r="C200" s="29" t="s">
        <v>1936</v>
      </c>
      <c r="D200" s="29"/>
      <c r="E200" s="43">
        <v>2.5</v>
      </c>
      <c r="F200" s="181">
        <v>73826.899999999994</v>
      </c>
      <c r="G200" s="181">
        <v>72367.759999999995</v>
      </c>
      <c r="H200" s="26"/>
      <c r="I200" s="61"/>
      <c r="J200" s="61"/>
      <c r="K200" s="61"/>
      <c r="L200" s="29"/>
      <c r="M200" s="29"/>
      <c r="N200" s="181">
        <v>73826.899999999994</v>
      </c>
      <c r="O200" s="1"/>
    </row>
    <row r="201" spans="1:15" s="32" customFormat="1" ht="36.75" customHeight="1" x14ac:dyDescent="0.25">
      <c r="A201" s="29">
        <v>197</v>
      </c>
      <c r="B201" s="29" t="s">
        <v>1642</v>
      </c>
      <c r="C201" s="29" t="s">
        <v>1937</v>
      </c>
      <c r="D201" s="29"/>
      <c r="E201" s="43">
        <v>0.2</v>
      </c>
      <c r="F201" s="181">
        <v>5906.15</v>
      </c>
      <c r="G201" s="181">
        <v>5789.42</v>
      </c>
      <c r="H201" s="26"/>
      <c r="I201" s="61"/>
      <c r="J201" s="61"/>
      <c r="K201" s="61"/>
      <c r="L201" s="29"/>
      <c r="M201" s="29"/>
      <c r="N201" s="181">
        <v>5906.15</v>
      </c>
      <c r="O201" s="1"/>
    </row>
    <row r="202" spans="1:15" s="32" customFormat="1" ht="36.75" customHeight="1" x14ac:dyDescent="0.25">
      <c r="A202" s="29">
        <v>198</v>
      </c>
      <c r="B202" s="29" t="s">
        <v>1642</v>
      </c>
      <c r="C202" s="29" t="s">
        <v>1938</v>
      </c>
      <c r="D202" s="29"/>
      <c r="E202" s="43">
        <v>1.5</v>
      </c>
      <c r="F202" s="181">
        <v>179746.98</v>
      </c>
      <c r="G202" s="181">
        <v>120530.84</v>
      </c>
      <c r="H202" s="26"/>
      <c r="I202" s="61"/>
      <c r="J202" s="61"/>
      <c r="K202" s="61"/>
      <c r="L202" s="29"/>
      <c r="M202" s="29"/>
      <c r="N202" s="181">
        <v>179746.98</v>
      </c>
      <c r="O202" s="1"/>
    </row>
    <row r="203" spans="1:15" s="32" customFormat="1" ht="36.75" customHeight="1" x14ac:dyDescent="0.25">
      <c r="A203" s="29">
        <v>199</v>
      </c>
      <c r="B203" s="29" t="s">
        <v>1642</v>
      </c>
      <c r="C203" s="29" t="s">
        <v>1939</v>
      </c>
      <c r="D203" s="29"/>
      <c r="E203" s="43">
        <v>0.5</v>
      </c>
      <c r="F203" s="181">
        <v>59915.66</v>
      </c>
      <c r="G203" s="181">
        <v>38526.9</v>
      </c>
      <c r="H203" s="26"/>
      <c r="I203" s="61"/>
      <c r="J203" s="61"/>
      <c r="K203" s="61"/>
      <c r="L203" s="29"/>
      <c r="M203" s="29"/>
      <c r="N203" s="181">
        <v>59915.66</v>
      </c>
      <c r="O203" s="1"/>
    </row>
    <row r="204" spans="1:15" s="32" customFormat="1" ht="36.75" customHeight="1" x14ac:dyDescent="0.25">
      <c r="A204" s="29">
        <v>200</v>
      </c>
      <c r="B204" s="29" t="s">
        <v>1642</v>
      </c>
      <c r="C204" s="29" t="s">
        <v>1940</v>
      </c>
      <c r="D204" s="29"/>
      <c r="E204" s="43">
        <v>1.2</v>
      </c>
      <c r="F204" s="181">
        <v>143797.57999999999</v>
      </c>
      <c r="G204" s="181">
        <v>92464.77</v>
      </c>
      <c r="H204" s="26"/>
      <c r="I204" s="61"/>
      <c r="J204" s="61"/>
      <c r="K204" s="61"/>
      <c r="L204" s="29"/>
      <c r="M204" s="29"/>
      <c r="N204" s="181">
        <v>143797.57999999999</v>
      </c>
      <c r="O204" s="1"/>
    </row>
    <row r="205" spans="1:15" s="32" customFormat="1" ht="36.75" customHeight="1" x14ac:dyDescent="0.25">
      <c r="A205" s="29">
        <v>201</v>
      </c>
      <c r="B205" s="29" t="s">
        <v>1642</v>
      </c>
      <c r="C205" s="29" t="s">
        <v>1941</v>
      </c>
      <c r="D205" s="29"/>
      <c r="E205" s="43">
        <v>0.8</v>
      </c>
      <c r="F205" s="181">
        <v>95865.06</v>
      </c>
      <c r="G205" s="181">
        <v>61643.18</v>
      </c>
      <c r="H205" s="26"/>
      <c r="I205" s="61"/>
      <c r="J205" s="61"/>
      <c r="K205" s="61"/>
      <c r="L205" s="29"/>
      <c r="M205" s="29"/>
      <c r="N205" s="181">
        <v>95865.06</v>
      </c>
      <c r="O205" s="1"/>
    </row>
    <row r="206" spans="1:15" s="32" customFormat="1" ht="36.75" customHeight="1" x14ac:dyDescent="0.25">
      <c r="A206" s="29">
        <v>202</v>
      </c>
      <c r="B206" s="29" t="s">
        <v>1642</v>
      </c>
      <c r="C206" s="29" t="s">
        <v>1942</v>
      </c>
      <c r="D206" s="29"/>
      <c r="E206" s="43">
        <v>0.8</v>
      </c>
      <c r="F206" s="181">
        <v>1</v>
      </c>
      <c r="G206" s="181">
        <v>0</v>
      </c>
      <c r="H206" s="26"/>
      <c r="I206" s="61"/>
      <c r="J206" s="61"/>
      <c r="K206" s="61"/>
      <c r="L206" s="29"/>
      <c r="M206" s="29"/>
      <c r="N206" s="181">
        <v>1</v>
      </c>
      <c r="O206" s="1"/>
    </row>
    <row r="207" spans="1:15" s="32" customFormat="1" ht="36.75" customHeight="1" x14ac:dyDescent="0.25">
      <c r="A207" s="29">
        <v>203</v>
      </c>
      <c r="B207" s="29" t="s">
        <v>1642</v>
      </c>
      <c r="C207" s="29" t="s">
        <v>1943</v>
      </c>
      <c r="D207" s="29"/>
      <c r="E207" s="43">
        <v>1.2</v>
      </c>
      <c r="F207" s="181">
        <v>1</v>
      </c>
      <c r="G207" s="181">
        <v>0</v>
      </c>
      <c r="H207" s="26"/>
      <c r="I207" s="61"/>
      <c r="J207" s="61"/>
      <c r="K207" s="61"/>
      <c r="L207" s="29"/>
      <c r="M207" s="29"/>
      <c r="N207" s="181">
        <v>1</v>
      </c>
      <c r="O207" s="1"/>
    </row>
    <row r="208" spans="1:15" s="32" customFormat="1" ht="36.75" customHeight="1" x14ac:dyDescent="0.25">
      <c r="A208" s="29">
        <v>204</v>
      </c>
      <c r="B208" s="29" t="s">
        <v>1642</v>
      </c>
      <c r="C208" s="29" t="s">
        <v>1944</v>
      </c>
      <c r="D208" s="29"/>
      <c r="E208" s="43">
        <v>0.9</v>
      </c>
      <c r="F208" s="181">
        <v>1</v>
      </c>
      <c r="G208" s="181">
        <v>0</v>
      </c>
      <c r="H208" s="26"/>
      <c r="I208" s="61"/>
      <c r="J208" s="61"/>
      <c r="K208" s="61"/>
      <c r="L208" s="29"/>
      <c r="M208" s="29"/>
      <c r="N208" s="181">
        <v>1</v>
      </c>
      <c r="O208" s="1"/>
    </row>
    <row r="209" spans="1:15" s="32" customFormat="1" ht="36.75" customHeight="1" x14ac:dyDescent="0.25">
      <c r="A209" s="29">
        <v>205</v>
      </c>
      <c r="B209" s="29" t="s">
        <v>1642</v>
      </c>
      <c r="C209" s="29" t="s">
        <v>1945</v>
      </c>
      <c r="D209" s="29"/>
      <c r="E209" s="43">
        <v>0.13</v>
      </c>
      <c r="F209" s="181">
        <v>1</v>
      </c>
      <c r="G209" s="181">
        <v>0</v>
      </c>
      <c r="H209" s="26"/>
      <c r="I209" s="61"/>
      <c r="J209" s="61"/>
      <c r="K209" s="61"/>
      <c r="L209" s="29"/>
      <c r="M209" s="29"/>
      <c r="N209" s="181">
        <v>1</v>
      </c>
      <c r="O209" s="1"/>
    </row>
    <row r="210" spans="1:15" s="32" customFormat="1" ht="36.75" customHeight="1" x14ac:dyDescent="0.25">
      <c r="A210" s="29">
        <v>206</v>
      </c>
      <c r="B210" s="29" t="s">
        <v>1642</v>
      </c>
      <c r="C210" s="29" t="s">
        <v>1946</v>
      </c>
      <c r="D210" s="29"/>
      <c r="E210" s="43">
        <v>0.7</v>
      </c>
      <c r="F210" s="181">
        <v>1</v>
      </c>
      <c r="G210" s="181">
        <v>0</v>
      </c>
      <c r="H210" s="26"/>
      <c r="I210" s="61"/>
      <c r="J210" s="61"/>
      <c r="K210" s="61"/>
      <c r="L210" s="29"/>
      <c r="M210" s="29"/>
      <c r="N210" s="181">
        <v>1</v>
      </c>
      <c r="O210" s="1"/>
    </row>
    <row r="211" spans="1:15" s="32" customFormat="1" ht="36.75" customHeight="1" x14ac:dyDescent="0.25">
      <c r="A211" s="29">
        <v>207</v>
      </c>
      <c r="B211" s="29" t="s">
        <v>1642</v>
      </c>
      <c r="C211" s="29" t="s">
        <v>1947</v>
      </c>
      <c r="D211" s="29"/>
      <c r="E211" s="43">
        <v>0.7</v>
      </c>
      <c r="F211" s="181">
        <v>1</v>
      </c>
      <c r="G211" s="181">
        <v>0</v>
      </c>
      <c r="H211" s="26"/>
      <c r="I211" s="61"/>
      <c r="J211" s="61"/>
      <c r="K211" s="61"/>
      <c r="L211" s="29"/>
      <c r="M211" s="29"/>
      <c r="N211" s="181">
        <v>1</v>
      </c>
      <c r="O211" s="1"/>
    </row>
    <row r="212" spans="1:15" s="32" customFormat="1" ht="36.75" customHeight="1" x14ac:dyDescent="0.25">
      <c r="A212" s="29">
        <v>208</v>
      </c>
      <c r="B212" s="29" t="s">
        <v>1642</v>
      </c>
      <c r="C212" s="29" t="s">
        <v>404</v>
      </c>
      <c r="D212" s="29"/>
      <c r="E212" s="43">
        <v>1.25</v>
      </c>
      <c r="F212" s="181">
        <v>1</v>
      </c>
      <c r="G212" s="181">
        <v>0</v>
      </c>
      <c r="H212" s="26"/>
      <c r="I212" s="61"/>
      <c r="J212" s="61"/>
      <c r="K212" s="61"/>
      <c r="L212" s="29"/>
      <c r="M212" s="29"/>
      <c r="N212" s="181">
        <v>1</v>
      </c>
      <c r="O212" s="1"/>
    </row>
    <row r="213" spans="1:15" s="32" customFormat="1" ht="36.75" customHeight="1" x14ac:dyDescent="0.25">
      <c r="A213" s="29">
        <v>209</v>
      </c>
      <c r="B213" s="29" t="s">
        <v>1642</v>
      </c>
      <c r="C213" s="29" t="s">
        <v>403</v>
      </c>
      <c r="D213" s="29"/>
      <c r="E213" s="43">
        <v>0.63</v>
      </c>
      <c r="F213" s="181">
        <v>1</v>
      </c>
      <c r="G213" s="181">
        <v>0</v>
      </c>
      <c r="H213" s="26"/>
      <c r="I213" s="61"/>
      <c r="J213" s="61"/>
      <c r="K213" s="61"/>
      <c r="L213" s="29"/>
      <c r="M213" s="29"/>
      <c r="N213" s="181">
        <v>1</v>
      </c>
      <c r="O213" s="1"/>
    </row>
    <row r="214" spans="1:15" s="32" customFormat="1" ht="36.75" customHeight="1" x14ac:dyDescent="0.25">
      <c r="A214" s="29">
        <v>210</v>
      </c>
      <c r="B214" s="29" t="s">
        <v>1642</v>
      </c>
      <c r="C214" s="29" t="s">
        <v>1948</v>
      </c>
      <c r="D214" s="29"/>
      <c r="E214" s="43">
        <v>0.5</v>
      </c>
      <c r="F214" s="181">
        <v>1</v>
      </c>
      <c r="G214" s="181">
        <v>0</v>
      </c>
      <c r="H214" s="26"/>
      <c r="I214" s="61"/>
      <c r="J214" s="61"/>
      <c r="K214" s="61"/>
      <c r="L214" s="29"/>
      <c r="M214" s="29"/>
      <c r="N214" s="181">
        <v>1</v>
      </c>
      <c r="O214" s="1"/>
    </row>
    <row r="215" spans="1:15" s="32" customFormat="1" ht="36.75" customHeight="1" x14ac:dyDescent="0.25">
      <c r="A215" s="29">
        <v>211</v>
      </c>
      <c r="B215" s="29" t="s">
        <v>1642</v>
      </c>
      <c r="C215" s="29" t="s">
        <v>1949</v>
      </c>
      <c r="D215" s="29"/>
      <c r="E215" s="43">
        <v>0.7</v>
      </c>
      <c r="F215" s="181">
        <v>1</v>
      </c>
      <c r="G215" s="181">
        <v>0</v>
      </c>
      <c r="H215" s="26"/>
      <c r="I215" s="61"/>
      <c r="J215" s="61"/>
      <c r="K215" s="61"/>
      <c r="L215" s="29"/>
      <c r="M215" s="29"/>
      <c r="N215" s="181">
        <v>1</v>
      </c>
      <c r="O215" s="1"/>
    </row>
    <row r="216" spans="1:15" s="32" customFormat="1" ht="36.75" customHeight="1" x14ac:dyDescent="0.25">
      <c r="A216" s="29">
        <v>212</v>
      </c>
      <c r="B216" s="29" t="s">
        <v>1642</v>
      </c>
      <c r="C216" s="29" t="s">
        <v>1950</v>
      </c>
      <c r="D216" s="29"/>
      <c r="E216" s="43">
        <v>0.5</v>
      </c>
      <c r="F216" s="181">
        <v>1</v>
      </c>
      <c r="G216" s="181">
        <v>0</v>
      </c>
      <c r="H216" s="26"/>
      <c r="I216" s="61"/>
      <c r="J216" s="61"/>
      <c r="K216" s="61"/>
      <c r="L216" s="29"/>
      <c r="M216" s="29"/>
      <c r="N216" s="181">
        <v>1</v>
      </c>
      <c r="O216" s="1"/>
    </row>
    <row r="217" spans="1:15" s="32" customFormat="1" ht="36.75" customHeight="1" x14ac:dyDescent="0.25">
      <c r="A217" s="29">
        <v>213</v>
      </c>
      <c r="B217" s="29" t="s">
        <v>1642</v>
      </c>
      <c r="C217" s="29" t="s">
        <v>1951</v>
      </c>
      <c r="D217" s="29"/>
      <c r="E217" s="43">
        <v>0.3</v>
      </c>
      <c r="F217" s="181">
        <v>1</v>
      </c>
      <c r="G217" s="181">
        <v>0</v>
      </c>
      <c r="H217" s="26"/>
      <c r="I217" s="61"/>
      <c r="J217" s="61"/>
      <c r="K217" s="61"/>
      <c r="L217" s="29"/>
      <c r="M217" s="29"/>
      <c r="N217" s="181">
        <v>1</v>
      </c>
      <c r="O217" s="1"/>
    </row>
    <row r="218" spans="1:15" s="32" customFormat="1" ht="36.75" customHeight="1" x14ac:dyDescent="0.25">
      <c r="A218" s="29">
        <v>214</v>
      </c>
      <c r="B218" s="29" t="s">
        <v>1642</v>
      </c>
      <c r="C218" s="29" t="s">
        <v>1952</v>
      </c>
      <c r="D218" s="29"/>
      <c r="E218" s="43">
        <v>0.13</v>
      </c>
      <c r="F218" s="181">
        <v>1</v>
      </c>
      <c r="G218" s="181">
        <v>0</v>
      </c>
      <c r="H218" s="26"/>
      <c r="I218" s="61"/>
      <c r="J218" s="61"/>
      <c r="K218" s="61"/>
      <c r="L218" s="29"/>
      <c r="M218" s="29"/>
      <c r="N218" s="181">
        <v>1</v>
      </c>
      <c r="O218" s="1"/>
    </row>
    <row r="219" spans="1:15" s="32" customFormat="1" ht="36.75" customHeight="1" x14ac:dyDescent="0.25">
      <c r="A219" s="29">
        <v>215</v>
      </c>
      <c r="B219" s="29" t="s">
        <v>1642</v>
      </c>
      <c r="C219" s="29" t="s">
        <v>1953</v>
      </c>
      <c r="D219" s="29"/>
      <c r="E219" s="43">
        <v>0.81499999999999995</v>
      </c>
      <c r="F219" s="181">
        <v>1</v>
      </c>
      <c r="G219" s="181">
        <v>0</v>
      </c>
      <c r="H219" s="26"/>
      <c r="I219" s="61"/>
      <c r="J219" s="61"/>
      <c r="K219" s="61"/>
      <c r="L219" s="29"/>
      <c r="M219" s="29"/>
      <c r="N219" s="181">
        <v>1</v>
      </c>
      <c r="O219" s="1"/>
    </row>
    <row r="220" spans="1:15" s="32" customFormat="1" ht="36.75" customHeight="1" x14ac:dyDescent="0.25">
      <c r="A220" s="29">
        <v>216</v>
      </c>
      <c r="B220" s="29" t="s">
        <v>1642</v>
      </c>
      <c r="C220" s="29" t="s">
        <v>1954</v>
      </c>
      <c r="D220" s="29"/>
      <c r="E220" s="43">
        <v>0.06</v>
      </c>
      <c r="F220" s="181">
        <v>1</v>
      </c>
      <c r="G220" s="181">
        <v>0</v>
      </c>
      <c r="H220" s="26"/>
      <c r="I220" s="61"/>
      <c r="J220" s="61"/>
      <c r="K220" s="61"/>
      <c r="L220" s="29"/>
      <c r="M220" s="29"/>
      <c r="N220" s="181">
        <v>1</v>
      </c>
      <c r="O220" s="1"/>
    </row>
    <row r="221" spans="1:15" s="32" customFormat="1" ht="36.75" customHeight="1" x14ac:dyDescent="0.25">
      <c r="A221" s="29">
        <v>217</v>
      </c>
      <c r="B221" s="29" t="s">
        <v>1642</v>
      </c>
      <c r="C221" s="49" t="s">
        <v>1955</v>
      </c>
      <c r="D221" s="29"/>
      <c r="E221" s="43">
        <v>0.74</v>
      </c>
      <c r="F221" s="181">
        <v>1</v>
      </c>
      <c r="G221" s="181">
        <v>0</v>
      </c>
      <c r="H221" s="26"/>
      <c r="I221" s="61"/>
      <c r="J221" s="61"/>
      <c r="K221" s="61"/>
      <c r="L221" s="29"/>
      <c r="M221" s="29"/>
      <c r="N221" s="181">
        <v>1</v>
      </c>
      <c r="O221" s="1"/>
    </row>
    <row r="222" spans="1:15" s="32" customFormat="1" ht="36.75" customHeight="1" x14ac:dyDescent="0.25">
      <c r="A222" s="29">
        <v>218</v>
      </c>
      <c r="B222" s="74" t="s">
        <v>1989</v>
      </c>
      <c r="C222" s="29" t="s">
        <v>1956</v>
      </c>
      <c r="D222" s="135"/>
      <c r="E222" s="43"/>
      <c r="F222" s="181">
        <v>1</v>
      </c>
      <c r="G222" s="181">
        <v>0</v>
      </c>
      <c r="H222" s="26"/>
      <c r="I222" s="61"/>
      <c r="J222" s="61"/>
      <c r="K222" s="61"/>
      <c r="L222" s="29"/>
      <c r="M222" s="29"/>
      <c r="N222" s="181">
        <v>1</v>
      </c>
      <c r="O222" s="1"/>
    </row>
    <row r="223" spans="1:15" s="32" customFormat="1" ht="54.75" customHeight="1" x14ac:dyDescent="0.25">
      <c r="A223" s="29">
        <v>219</v>
      </c>
      <c r="B223" s="74" t="s">
        <v>1990</v>
      </c>
      <c r="C223" s="29" t="s">
        <v>1957</v>
      </c>
      <c r="D223" s="135"/>
      <c r="E223" s="43"/>
      <c r="F223" s="181">
        <v>1</v>
      </c>
      <c r="G223" s="181">
        <v>0</v>
      </c>
      <c r="H223" s="26"/>
      <c r="I223" s="61"/>
      <c r="J223" s="61"/>
      <c r="K223" s="61"/>
      <c r="L223" s="29"/>
      <c r="M223" s="29"/>
      <c r="N223" s="181">
        <v>1</v>
      </c>
      <c r="O223" s="1"/>
    </row>
    <row r="224" spans="1:15" s="32" customFormat="1" ht="43.5" customHeight="1" x14ac:dyDescent="0.25">
      <c r="A224" s="29">
        <v>220</v>
      </c>
      <c r="B224" s="74" t="s">
        <v>1991</v>
      </c>
      <c r="C224" s="29" t="s">
        <v>1958</v>
      </c>
      <c r="D224" s="135"/>
      <c r="E224" s="43"/>
      <c r="F224" s="181">
        <v>1</v>
      </c>
      <c r="G224" s="181">
        <v>0</v>
      </c>
      <c r="H224" s="26"/>
      <c r="I224" s="61"/>
      <c r="J224" s="61"/>
      <c r="K224" s="61"/>
      <c r="L224" s="29"/>
      <c r="M224" s="29"/>
      <c r="N224" s="181">
        <v>1</v>
      </c>
      <c r="O224" s="1"/>
    </row>
    <row r="225" spans="1:15" s="32" customFormat="1" ht="36.75" customHeight="1" x14ac:dyDescent="0.25">
      <c r="A225" s="29">
        <v>221</v>
      </c>
      <c r="B225" s="74" t="s">
        <v>1992</v>
      </c>
      <c r="C225" s="29" t="s">
        <v>1959</v>
      </c>
      <c r="D225" s="135"/>
      <c r="E225" s="43"/>
      <c r="F225" s="181">
        <v>1</v>
      </c>
      <c r="G225" s="181">
        <v>0</v>
      </c>
      <c r="H225" s="26"/>
      <c r="I225" s="61"/>
      <c r="J225" s="61"/>
      <c r="K225" s="61"/>
      <c r="L225" s="29"/>
      <c r="M225" s="29"/>
      <c r="N225" s="181">
        <v>1</v>
      </c>
      <c r="O225" s="1"/>
    </row>
    <row r="226" spans="1:15" s="32" customFormat="1" ht="36.75" customHeight="1" x14ac:dyDescent="0.25">
      <c r="A226" s="29">
        <v>222</v>
      </c>
      <c r="B226" s="74" t="s">
        <v>1993</v>
      </c>
      <c r="C226" s="29" t="s">
        <v>1960</v>
      </c>
      <c r="D226" s="135"/>
      <c r="E226" s="43"/>
      <c r="F226" s="181">
        <v>1</v>
      </c>
      <c r="G226" s="181">
        <v>0</v>
      </c>
      <c r="H226" s="26"/>
      <c r="I226" s="61"/>
      <c r="J226" s="61"/>
      <c r="K226" s="61"/>
      <c r="L226" s="29"/>
      <c r="M226" s="29"/>
      <c r="N226" s="181">
        <v>1</v>
      </c>
      <c r="O226" s="1"/>
    </row>
    <row r="227" spans="1:15" s="32" customFormat="1" ht="36.75" customHeight="1" x14ac:dyDescent="0.25">
      <c r="A227" s="29">
        <v>223</v>
      </c>
      <c r="B227" s="74" t="s">
        <v>1994</v>
      </c>
      <c r="C227" s="29" t="s">
        <v>1961</v>
      </c>
      <c r="D227" s="135"/>
      <c r="E227" s="43"/>
      <c r="F227" s="181">
        <v>1</v>
      </c>
      <c r="G227" s="181">
        <v>0</v>
      </c>
      <c r="H227" s="26"/>
      <c r="I227" s="61"/>
      <c r="J227" s="61"/>
      <c r="K227" s="61"/>
      <c r="L227" s="29"/>
      <c r="M227" s="29"/>
      <c r="N227" s="181">
        <v>1</v>
      </c>
      <c r="O227" s="1"/>
    </row>
    <row r="228" spans="1:15" s="32" customFormat="1" ht="36.75" customHeight="1" x14ac:dyDescent="0.25">
      <c r="A228" s="29">
        <v>224</v>
      </c>
      <c r="B228" s="74" t="s">
        <v>1995</v>
      </c>
      <c r="C228" s="29" t="s">
        <v>1962</v>
      </c>
      <c r="D228" s="135"/>
      <c r="E228" s="43"/>
      <c r="F228" s="181">
        <v>1</v>
      </c>
      <c r="G228" s="181">
        <v>0</v>
      </c>
      <c r="H228" s="26"/>
      <c r="I228" s="61"/>
      <c r="J228" s="61"/>
      <c r="K228" s="61"/>
      <c r="L228" s="29"/>
      <c r="M228" s="29"/>
      <c r="N228" s="181">
        <v>1</v>
      </c>
      <c r="O228" s="1"/>
    </row>
    <row r="229" spans="1:15" s="32" customFormat="1" ht="45" customHeight="1" x14ac:dyDescent="0.25">
      <c r="A229" s="29">
        <v>225</v>
      </c>
      <c r="B229" s="74" t="s">
        <v>1996</v>
      </c>
      <c r="C229" s="29" t="s">
        <v>1963</v>
      </c>
      <c r="D229" s="135"/>
      <c r="E229" s="43"/>
      <c r="F229" s="181">
        <v>1</v>
      </c>
      <c r="G229" s="181">
        <v>0</v>
      </c>
      <c r="H229" s="26"/>
      <c r="I229" s="61"/>
      <c r="J229" s="61"/>
      <c r="K229" s="61"/>
      <c r="L229" s="29"/>
      <c r="M229" s="29"/>
      <c r="N229" s="181">
        <v>1</v>
      </c>
      <c r="O229" s="1"/>
    </row>
    <row r="230" spans="1:15" s="32" customFormat="1" ht="51" customHeight="1" x14ac:dyDescent="0.25">
      <c r="A230" s="29">
        <v>226</v>
      </c>
      <c r="B230" s="74" t="s">
        <v>1997</v>
      </c>
      <c r="C230" s="29" t="s">
        <v>1964</v>
      </c>
      <c r="D230" s="135"/>
      <c r="E230" s="43"/>
      <c r="F230" s="181">
        <v>1</v>
      </c>
      <c r="G230" s="181">
        <v>0</v>
      </c>
      <c r="H230" s="26"/>
      <c r="I230" s="61"/>
      <c r="J230" s="61"/>
      <c r="K230" s="61"/>
      <c r="L230" s="29"/>
      <c r="M230" s="29"/>
      <c r="N230" s="181">
        <v>1</v>
      </c>
      <c r="O230" s="1"/>
    </row>
    <row r="231" spans="1:15" s="32" customFormat="1" ht="36.75" customHeight="1" x14ac:dyDescent="0.25">
      <c r="A231" s="29">
        <v>227</v>
      </c>
      <c r="B231" s="1" t="s">
        <v>1988</v>
      </c>
      <c r="C231" s="29" t="s">
        <v>1965</v>
      </c>
      <c r="D231" s="135"/>
      <c r="E231" s="43"/>
      <c r="F231" s="181">
        <v>1</v>
      </c>
      <c r="G231" s="181">
        <v>0</v>
      </c>
      <c r="H231" s="26"/>
      <c r="I231" s="61"/>
      <c r="J231" s="61"/>
      <c r="K231" s="61"/>
      <c r="L231" s="29"/>
      <c r="M231" s="29"/>
      <c r="N231" s="181">
        <v>1</v>
      </c>
      <c r="O231" s="1"/>
    </row>
    <row r="232" spans="1:15" s="32" customFormat="1" ht="36.75" customHeight="1" x14ac:dyDescent="0.25">
      <c r="A232" s="29">
        <v>228</v>
      </c>
      <c r="B232" s="74" t="s">
        <v>1998</v>
      </c>
      <c r="C232" s="29" t="s">
        <v>1966</v>
      </c>
      <c r="D232" s="135"/>
      <c r="E232" s="43"/>
      <c r="F232" s="181">
        <v>1</v>
      </c>
      <c r="G232" s="181">
        <v>0</v>
      </c>
      <c r="H232" s="26"/>
      <c r="I232" s="61"/>
      <c r="J232" s="61"/>
      <c r="K232" s="61"/>
      <c r="L232" s="29"/>
      <c r="M232" s="29"/>
      <c r="N232" s="181">
        <v>1</v>
      </c>
      <c r="O232" s="1"/>
    </row>
    <row r="233" spans="1:15" s="32" customFormat="1" ht="36.75" customHeight="1" x14ac:dyDescent="0.25">
      <c r="A233" s="29">
        <v>229</v>
      </c>
      <c r="B233" s="74" t="s">
        <v>1999</v>
      </c>
      <c r="C233" s="29" t="s">
        <v>1967</v>
      </c>
      <c r="D233" s="135"/>
      <c r="E233" s="43"/>
      <c r="F233" s="181">
        <v>1</v>
      </c>
      <c r="G233" s="181">
        <v>0</v>
      </c>
      <c r="H233" s="26"/>
      <c r="I233" s="61"/>
      <c r="J233" s="61"/>
      <c r="K233" s="61"/>
      <c r="L233" s="29"/>
      <c r="M233" s="29"/>
      <c r="N233" s="181">
        <v>1</v>
      </c>
      <c r="O233" s="1"/>
    </row>
    <row r="234" spans="1:15" s="32" customFormat="1" ht="36.75" customHeight="1" x14ac:dyDescent="0.25">
      <c r="A234" s="29">
        <v>230</v>
      </c>
      <c r="B234" s="74" t="s">
        <v>2000</v>
      </c>
      <c r="C234" s="29" t="s">
        <v>1968</v>
      </c>
      <c r="D234" s="135"/>
      <c r="E234" s="43"/>
      <c r="F234" s="181">
        <v>1</v>
      </c>
      <c r="G234" s="181">
        <v>0</v>
      </c>
      <c r="H234" s="26"/>
      <c r="I234" s="61"/>
      <c r="J234" s="61"/>
      <c r="K234" s="61"/>
      <c r="L234" s="29"/>
      <c r="M234" s="29"/>
      <c r="N234" s="181">
        <v>1</v>
      </c>
      <c r="O234" s="1"/>
    </row>
    <row r="235" spans="1:15" s="32" customFormat="1" ht="36.75" customHeight="1" x14ac:dyDescent="0.25">
      <c r="A235" s="29">
        <v>231</v>
      </c>
      <c r="B235" s="74" t="s">
        <v>2001</v>
      </c>
      <c r="C235" s="29" t="s">
        <v>1969</v>
      </c>
      <c r="D235" s="135"/>
      <c r="E235" s="43"/>
      <c r="F235" s="181">
        <v>1</v>
      </c>
      <c r="G235" s="181">
        <v>0</v>
      </c>
      <c r="H235" s="26"/>
      <c r="I235" s="61"/>
      <c r="J235" s="61"/>
      <c r="K235" s="61"/>
      <c r="L235" s="29"/>
      <c r="M235" s="29"/>
      <c r="N235" s="181">
        <v>1</v>
      </c>
      <c r="O235" s="1"/>
    </row>
    <row r="236" spans="1:15" s="32" customFormat="1" ht="36.75" customHeight="1" x14ac:dyDescent="0.25">
      <c r="A236" s="29">
        <v>232</v>
      </c>
      <c r="B236" s="74" t="s">
        <v>2002</v>
      </c>
      <c r="C236" s="29" t="s">
        <v>1970</v>
      </c>
      <c r="D236" s="135"/>
      <c r="E236" s="43"/>
      <c r="F236" s="181">
        <v>1</v>
      </c>
      <c r="G236" s="181">
        <v>0</v>
      </c>
      <c r="H236" s="26"/>
      <c r="I236" s="61"/>
      <c r="J236" s="61"/>
      <c r="K236" s="61"/>
      <c r="L236" s="29"/>
      <c r="M236" s="29"/>
      <c r="N236" s="181">
        <v>1</v>
      </c>
      <c r="O236" s="1"/>
    </row>
    <row r="237" spans="1:15" s="32" customFormat="1" ht="36.75" customHeight="1" x14ac:dyDescent="0.25">
      <c r="A237" s="29">
        <v>233</v>
      </c>
      <c r="B237" s="74" t="s">
        <v>2003</v>
      </c>
      <c r="C237" s="29" t="s">
        <v>1971</v>
      </c>
      <c r="D237" s="135"/>
      <c r="E237" s="43"/>
      <c r="F237" s="181">
        <v>1</v>
      </c>
      <c r="G237" s="181">
        <v>0</v>
      </c>
      <c r="H237" s="26"/>
      <c r="I237" s="61"/>
      <c r="J237" s="61"/>
      <c r="K237" s="61"/>
      <c r="L237" s="29"/>
      <c r="M237" s="29"/>
      <c r="N237" s="181">
        <v>1</v>
      </c>
      <c r="O237" s="1"/>
    </row>
    <row r="238" spans="1:15" s="32" customFormat="1" ht="36.75" customHeight="1" x14ac:dyDescent="0.25">
      <c r="A238" s="29">
        <v>234</v>
      </c>
      <c r="B238" s="74" t="s">
        <v>2004</v>
      </c>
      <c r="C238" s="29" t="s">
        <v>1972</v>
      </c>
      <c r="D238" s="135"/>
      <c r="E238" s="43"/>
      <c r="F238" s="181">
        <v>1</v>
      </c>
      <c r="G238" s="181">
        <v>0</v>
      </c>
      <c r="H238" s="26"/>
      <c r="I238" s="61"/>
      <c r="J238" s="61"/>
      <c r="K238" s="61"/>
      <c r="L238" s="29"/>
      <c r="M238" s="29"/>
      <c r="N238" s="181">
        <v>1</v>
      </c>
      <c r="O238" s="1"/>
    </row>
    <row r="239" spans="1:15" s="32" customFormat="1" ht="36.75" customHeight="1" x14ac:dyDescent="0.25">
      <c r="A239" s="29">
        <v>235</v>
      </c>
      <c r="B239" s="74" t="s">
        <v>2005</v>
      </c>
      <c r="C239" s="29" t="s">
        <v>1973</v>
      </c>
      <c r="D239" s="135"/>
      <c r="E239" s="43"/>
      <c r="F239" s="181">
        <v>1</v>
      </c>
      <c r="G239" s="181">
        <v>0</v>
      </c>
      <c r="H239" s="26"/>
      <c r="I239" s="61"/>
      <c r="J239" s="61"/>
      <c r="K239" s="61"/>
      <c r="L239" s="29"/>
      <c r="M239" s="29"/>
      <c r="N239" s="181">
        <v>1</v>
      </c>
      <c r="O239" s="1"/>
    </row>
    <row r="240" spans="1:15" s="32" customFormat="1" ht="36.75" customHeight="1" x14ac:dyDescent="0.25">
      <c r="A240" s="29">
        <v>236</v>
      </c>
      <c r="B240" s="74" t="s">
        <v>2006</v>
      </c>
      <c r="C240" s="29" t="s">
        <v>1974</v>
      </c>
      <c r="D240" s="135"/>
      <c r="E240" s="43"/>
      <c r="F240" s="181">
        <v>1</v>
      </c>
      <c r="G240" s="181">
        <v>0</v>
      </c>
      <c r="H240" s="26"/>
      <c r="I240" s="61"/>
      <c r="J240" s="61"/>
      <c r="K240" s="61"/>
      <c r="L240" s="29"/>
      <c r="M240" s="29"/>
      <c r="N240" s="181">
        <v>1</v>
      </c>
      <c r="O240" s="1"/>
    </row>
    <row r="241" spans="1:15" s="32" customFormat="1" ht="36.75" customHeight="1" x14ac:dyDescent="0.25">
      <c r="A241" s="29">
        <v>237</v>
      </c>
      <c r="B241" s="74" t="s">
        <v>2007</v>
      </c>
      <c r="C241" s="29" t="s">
        <v>1975</v>
      </c>
      <c r="D241" s="135"/>
      <c r="E241" s="43"/>
      <c r="F241" s="181">
        <v>1</v>
      </c>
      <c r="G241" s="181">
        <v>0</v>
      </c>
      <c r="H241" s="26"/>
      <c r="I241" s="61"/>
      <c r="J241" s="61"/>
      <c r="K241" s="61"/>
      <c r="L241" s="29"/>
      <c r="M241" s="29"/>
      <c r="N241" s="181">
        <v>1</v>
      </c>
      <c r="O241" s="1"/>
    </row>
    <row r="242" spans="1:15" s="32" customFormat="1" ht="36.75" customHeight="1" x14ac:dyDescent="0.25">
      <c r="A242" s="29">
        <v>238</v>
      </c>
      <c r="B242" s="74" t="s">
        <v>2008</v>
      </c>
      <c r="C242" s="29" t="s">
        <v>1976</v>
      </c>
      <c r="D242" s="135"/>
      <c r="E242" s="43"/>
      <c r="F242" s="181">
        <v>1</v>
      </c>
      <c r="G242" s="181">
        <v>0</v>
      </c>
      <c r="H242" s="26"/>
      <c r="I242" s="61"/>
      <c r="J242" s="61"/>
      <c r="K242" s="61"/>
      <c r="L242" s="29"/>
      <c r="M242" s="29"/>
      <c r="N242" s="181">
        <v>1</v>
      </c>
      <c r="O242" s="1"/>
    </row>
    <row r="243" spans="1:15" s="32" customFormat="1" ht="36.75" customHeight="1" x14ac:dyDescent="0.25">
      <c r="A243" s="29">
        <v>239</v>
      </c>
      <c r="B243" s="74" t="s">
        <v>2009</v>
      </c>
      <c r="C243" s="29" t="s">
        <v>1977</v>
      </c>
      <c r="D243" s="135"/>
      <c r="E243" s="43"/>
      <c r="F243" s="181">
        <v>1</v>
      </c>
      <c r="G243" s="181">
        <v>0</v>
      </c>
      <c r="H243" s="26"/>
      <c r="I243" s="61"/>
      <c r="J243" s="61"/>
      <c r="K243" s="61"/>
      <c r="L243" s="29"/>
      <c r="M243" s="29"/>
      <c r="N243" s="181">
        <v>1</v>
      </c>
      <c r="O243" s="1"/>
    </row>
    <row r="244" spans="1:15" s="32" customFormat="1" ht="36.75" customHeight="1" x14ac:dyDescent="0.25">
      <c r="A244" s="29">
        <v>240</v>
      </c>
      <c r="B244" s="74" t="s">
        <v>2010</v>
      </c>
      <c r="C244" s="29" t="s">
        <v>1978</v>
      </c>
      <c r="D244" s="135"/>
      <c r="E244" s="43"/>
      <c r="F244" s="181">
        <v>1</v>
      </c>
      <c r="G244" s="181">
        <v>0</v>
      </c>
      <c r="H244" s="26"/>
      <c r="I244" s="61"/>
      <c r="J244" s="61"/>
      <c r="K244" s="61"/>
      <c r="L244" s="29"/>
      <c r="M244" s="29"/>
      <c r="N244" s="181">
        <v>1</v>
      </c>
      <c r="O244" s="1"/>
    </row>
    <row r="245" spans="1:15" s="32" customFormat="1" ht="36.75" customHeight="1" x14ac:dyDescent="0.25">
      <c r="A245" s="29">
        <v>241</v>
      </c>
      <c r="B245" s="74" t="s">
        <v>2011</v>
      </c>
      <c r="C245" s="29" t="s">
        <v>1979</v>
      </c>
      <c r="D245" s="135"/>
      <c r="E245" s="43"/>
      <c r="F245" s="181">
        <v>1</v>
      </c>
      <c r="G245" s="181">
        <v>0</v>
      </c>
      <c r="H245" s="26"/>
      <c r="I245" s="61"/>
      <c r="J245" s="61"/>
      <c r="K245" s="61"/>
      <c r="L245" s="29"/>
      <c r="M245" s="29"/>
      <c r="N245" s="181">
        <v>1</v>
      </c>
      <c r="O245" s="1"/>
    </row>
    <row r="246" spans="1:15" s="32" customFormat="1" ht="36.75" customHeight="1" x14ac:dyDescent="0.25">
      <c r="A246" s="29">
        <v>242</v>
      </c>
      <c r="B246" s="74" t="s">
        <v>2012</v>
      </c>
      <c r="C246" s="29" t="s">
        <v>1980</v>
      </c>
      <c r="D246" s="135"/>
      <c r="E246" s="43"/>
      <c r="F246" s="181">
        <v>1</v>
      </c>
      <c r="G246" s="181">
        <v>0</v>
      </c>
      <c r="H246" s="26"/>
      <c r="I246" s="61"/>
      <c r="J246" s="61"/>
      <c r="K246" s="61"/>
      <c r="L246" s="29"/>
      <c r="M246" s="29"/>
      <c r="N246" s="181">
        <v>1</v>
      </c>
      <c r="O246" s="1"/>
    </row>
    <row r="247" spans="1:15" s="32" customFormat="1" ht="48" customHeight="1" x14ac:dyDescent="0.25">
      <c r="A247" s="29">
        <v>243</v>
      </c>
      <c r="B247" s="74" t="s">
        <v>2013</v>
      </c>
      <c r="C247" s="29" t="s">
        <v>1981</v>
      </c>
      <c r="D247" s="135"/>
      <c r="E247" s="43"/>
      <c r="F247" s="181">
        <v>1</v>
      </c>
      <c r="G247" s="181">
        <v>0</v>
      </c>
      <c r="H247" s="26"/>
      <c r="I247" s="61"/>
      <c r="J247" s="61"/>
      <c r="K247" s="61"/>
      <c r="L247" s="29"/>
      <c r="M247" s="29"/>
      <c r="N247" s="181">
        <v>1</v>
      </c>
      <c r="O247" s="1"/>
    </row>
    <row r="248" spans="1:15" s="32" customFormat="1" ht="36.75" customHeight="1" x14ac:dyDescent="0.25">
      <c r="A248" s="29">
        <v>244</v>
      </c>
      <c r="B248" s="74" t="s">
        <v>2014</v>
      </c>
      <c r="C248" s="29" t="s">
        <v>1982</v>
      </c>
      <c r="D248" s="135"/>
      <c r="E248" s="43"/>
      <c r="F248" s="181">
        <v>1</v>
      </c>
      <c r="G248" s="181">
        <v>0</v>
      </c>
      <c r="H248" s="26"/>
      <c r="I248" s="61"/>
      <c r="J248" s="61"/>
      <c r="K248" s="61"/>
      <c r="L248" s="29"/>
      <c r="M248" s="29"/>
      <c r="N248" s="181">
        <v>1</v>
      </c>
      <c r="O248" s="1"/>
    </row>
    <row r="249" spans="1:15" s="32" customFormat="1" ht="52.5" customHeight="1" x14ac:dyDescent="0.25">
      <c r="A249" s="29">
        <v>245</v>
      </c>
      <c r="B249" s="74" t="s">
        <v>2015</v>
      </c>
      <c r="C249" s="29" t="s">
        <v>1983</v>
      </c>
      <c r="D249" s="135"/>
      <c r="E249" s="43"/>
      <c r="F249" s="181">
        <v>1</v>
      </c>
      <c r="G249" s="181">
        <v>0</v>
      </c>
      <c r="H249" s="26"/>
      <c r="I249" s="61"/>
      <c r="J249" s="61"/>
      <c r="K249" s="61"/>
      <c r="L249" s="29"/>
      <c r="M249" s="29"/>
      <c r="N249" s="181">
        <v>1</v>
      </c>
      <c r="O249" s="1"/>
    </row>
    <row r="250" spans="1:15" s="32" customFormat="1" ht="36.75" customHeight="1" x14ac:dyDescent="0.25">
      <c r="A250" s="29">
        <v>246</v>
      </c>
      <c r="B250" s="74" t="s">
        <v>2016</v>
      </c>
      <c r="C250" s="29" t="s">
        <v>1984</v>
      </c>
      <c r="D250" s="135"/>
      <c r="E250" s="43"/>
      <c r="F250" s="181">
        <v>1</v>
      </c>
      <c r="G250" s="181">
        <v>0</v>
      </c>
      <c r="H250" s="26"/>
      <c r="I250" s="61"/>
      <c r="J250" s="61"/>
      <c r="K250" s="61"/>
      <c r="L250" s="29"/>
      <c r="M250" s="29"/>
      <c r="N250" s="181">
        <v>1</v>
      </c>
      <c r="O250" s="1"/>
    </row>
    <row r="251" spans="1:15" s="32" customFormat="1" ht="36.75" customHeight="1" x14ac:dyDescent="0.25">
      <c r="A251" s="29">
        <v>247</v>
      </c>
      <c r="B251" s="74" t="s">
        <v>2017</v>
      </c>
      <c r="C251" s="29" t="s">
        <v>1985</v>
      </c>
      <c r="D251" s="135"/>
      <c r="E251" s="43"/>
      <c r="F251" s="181">
        <v>1</v>
      </c>
      <c r="G251" s="181">
        <v>0</v>
      </c>
      <c r="H251" s="26"/>
      <c r="I251" s="61"/>
      <c r="J251" s="61"/>
      <c r="K251" s="61"/>
      <c r="L251" s="29"/>
      <c r="M251" s="29"/>
      <c r="N251" s="181">
        <v>1</v>
      </c>
      <c r="O251" s="1"/>
    </row>
    <row r="252" spans="1:15" s="32" customFormat="1" ht="36.75" customHeight="1" x14ac:dyDescent="0.25">
      <c r="A252" s="29">
        <v>248</v>
      </c>
      <c r="B252" s="74" t="s">
        <v>2018</v>
      </c>
      <c r="C252" s="29" t="s">
        <v>1986</v>
      </c>
      <c r="D252" s="135"/>
      <c r="E252" s="43"/>
      <c r="F252" s="181">
        <v>1</v>
      </c>
      <c r="G252" s="181">
        <v>0</v>
      </c>
      <c r="H252" s="26"/>
      <c r="I252" s="61"/>
      <c r="J252" s="61"/>
      <c r="K252" s="61"/>
      <c r="L252" s="29"/>
      <c r="M252" s="29"/>
      <c r="N252" s="181">
        <v>1</v>
      </c>
      <c r="O252" s="1"/>
    </row>
    <row r="253" spans="1:15" s="32" customFormat="1" ht="36.75" customHeight="1" x14ac:dyDescent="0.25">
      <c r="A253" s="29">
        <v>249</v>
      </c>
      <c r="B253" s="74" t="s">
        <v>2019</v>
      </c>
      <c r="C253" s="29" t="s">
        <v>1987</v>
      </c>
      <c r="D253" s="135"/>
      <c r="E253" s="43"/>
      <c r="F253" s="181">
        <v>1</v>
      </c>
      <c r="G253" s="181">
        <v>0</v>
      </c>
      <c r="H253" s="26"/>
      <c r="I253" s="61"/>
      <c r="J253" s="61"/>
      <c r="K253" s="61"/>
      <c r="L253" s="29"/>
      <c r="M253" s="29"/>
      <c r="N253" s="181">
        <v>1</v>
      </c>
      <c r="O253" s="1"/>
    </row>
    <row r="254" spans="1:15" s="32" customFormat="1" ht="36.75" customHeight="1" x14ac:dyDescent="0.25">
      <c r="A254" s="29">
        <v>250</v>
      </c>
      <c r="B254" s="29" t="s">
        <v>2033</v>
      </c>
      <c r="C254" s="42" t="s">
        <v>2020</v>
      </c>
      <c r="D254" s="29"/>
      <c r="E254" s="43"/>
      <c r="F254" s="181">
        <v>1</v>
      </c>
      <c r="G254" s="181">
        <v>0</v>
      </c>
      <c r="H254" s="26"/>
      <c r="I254" s="61"/>
      <c r="J254" s="61"/>
      <c r="K254" s="61"/>
      <c r="L254" s="29"/>
      <c r="M254" s="29"/>
      <c r="N254" s="181">
        <v>1</v>
      </c>
      <c r="O254" s="1"/>
    </row>
    <row r="255" spans="1:15" s="32" customFormat="1" ht="36.75" customHeight="1" x14ac:dyDescent="0.25">
      <c r="A255" s="29">
        <v>251</v>
      </c>
      <c r="B255" s="29" t="s">
        <v>2034</v>
      </c>
      <c r="C255" s="29" t="s">
        <v>2021</v>
      </c>
      <c r="D255" s="29"/>
      <c r="E255" s="43"/>
      <c r="F255" s="181">
        <v>1</v>
      </c>
      <c r="G255" s="181">
        <v>0</v>
      </c>
      <c r="H255" s="26"/>
      <c r="I255" s="61"/>
      <c r="J255" s="61"/>
      <c r="K255" s="61"/>
      <c r="L255" s="29"/>
      <c r="M255" s="29"/>
      <c r="N255" s="181">
        <v>1</v>
      </c>
      <c r="O255" s="1"/>
    </row>
    <row r="256" spans="1:15" s="32" customFormat="1" ht="36.75" customHeight="1" x14ac:dyDescent="0.25">
      <c r="A256" s="29">
        <v>252</v>
      </c>
      <c r="B256" s="29" t="s">
        <v>2035</v>
      </c>
      <c r="C256" s="29" t="s">
        <v>2022</v>
      </c>
      <c r="D256" s="29"/>
      <c r="E256" s="43"/>
      <c r="F256" s="181">
        <v>1</v>
      </c>
      <c r="G256" s="181">
        <v>0</v>
      </c>
      <c r="H256" s="26"/>
      <c r="I256" s="61"/>
      <c r="J256" s="61"/>
      <c r="K256" s="61"/>
      <c r="L256" s="29"/>
      <c r="M256" s="29"/>
      <c r="N256" s="181">
        <v>1</v>
      </c>
      <c r="O256" s="1"/>
    </row>
    <row r="257" spans="1:15" s="32" customFormat="1" ht="36.75" customHeight="1" x14ac:dyDescent="0.25">
      <c r="A257" s="29">
        <v>253</v>
      </c>
      <c r="B257" s="29" t="s">
        <v>2036</v>
      </c>
      <c r="C257" s="29" t="s">
        <v>2023</v>
      </c>
      <c r="D257" s="29"/>
      <c r="E257" s="43"/>
      <c r="F257" s="181">
        <v>1</v>
      </c>
      <c r="G257" s="181">
        <v>0</v>
      </c>
      <c r="H257" s="26"/>
      <c r="I257" s="61"/>
      <c r="J257" s="61"/>
      <c r="K257" s="61"/>
      <c r="L257" s="29"/>
      <c r="M257" s="29"/>
      <c r="N257" s="181">
        <v>1</v>
      </c>
      <c r="O257" s="1"/>
    </row>
    <row r="258" spans="1:15" s="32" customFormat="1" ht="36.75" customHeight="1" x14ac:dyDescent="0.25">
      <c r="A258" s="29">
        <v>254</v>
      </c>
      <c r="B258" s="29" t="s">
        <v>2037</v>
      </c>
      <c r="C258" s="29" t="s">
        <v>2024</v>
      </c>
      <c r="D258" s="29"/>
      <c r="E258" s="43"/>
      <c r="F258" s="181">
        <v>1</v>
      </c>
      <c r="G258" s="181">
        <v>0</v>
      </c>
      <c r="H258" s="26"/>
      <c r="I258" s="61"/>
      <c r="J258" s="61"/>
      <c r="K258" s="61"/>
      <c r="L258" s="29"/>
      <c r="M258" s="29"/>
      <c r="N258" s="181">
        <v>1</v>
      </c>
      <c r="O258" s="1"/>
    </row>
    <row r="259" spans="1:15" s="32" customFormat="1" ht="36.75" customHeight="1" x14ac:dyDescent="0.25">
      <c r="A259" s="29">
        <v>255</v>
      </c>
      <c r="B259" s="29" t="s">
        <v>2038</v>
      </c>
      <c r="C259" s="29" t="s">
        <v>2025</v>
      </c>
      <c r="D259" s="29"/>
      <c r="E259" s="43"/>
      <c r="F259" s="181">
        <v>1</v>
      </c>
      <c r="G259" s="181">
        <v>0</v>
      </c>
      <c r="H259" s="26"/>
      <c r="I259" s="61"/>
      <c r="J259" s="61"/>
      <c r="K259" s="61"/>
      <c r="L259" s="29"/>
      <c r="M259" s="29"/>
      <c r="N259" s="181">
        <v>1</v>
      </c>
      <c r="O259" s="1"/>
    </row>
    <row r="260" spans="1:15" s="32" customFormat="1" ht="36.75" customHeight="1" x14ac:dyDescent="0.25">
      <c r="A260" s="29">
        <v>256</v>
      </c>
      <c r="B260" s="29" t="s">
        <v>2039</v>
      </c>
      <c r="C260" s="29" t="s">
        <v>2026</v>
      </c>
      <c r="D260" s="29"/>
      <c r="E260" s="43"/>
      <c r="F260" s="181">
        <v>1</v>
      </c>
      <c r="G260" s="181">
        <v>0</v>
      </c>
      <c r="H260" s="26"/>
      <c r="I260" s="61"/>
      <c r="J260" s="61"/>
      <c r="K260" s="61"/>
      <c r="L260" s="29"/>
      <c r="M260" s="29"/>
      <c r="N260" s="181">
        <v>1</v>
      </c>
      <c r="O260" s="1"/>
    </row>
    <row r="261" spans="1:15" s="32" customFormat="1" ht="36.75" customHeight="1" x14ac:dyDescent="0.25">
      <c r="A261" s="29">
        <v>257</v>
      </c>
      <c r="B261" s="29" t="s">
        <v>2040</v>
      </c>
      <c r="C261" s="29" t="s">
        <v>2027</v>
      </c>
      <c r="D261" s="29"/>
      <c r="E261" s="43"/>
      <c r="F261" s="181">
        <v>1</v>
      </c>
      <c r="G261" s="181">
        <v>0</v>
      </c>
      <c r="H261" s="26"/>
      <c r="I261" s="61"/>
      <c r="J261" s="61"/>
      <c r="K261" s="61"/>
      <c r="L261" s="29"/>
      <c r="M261" s="29"/>
      <c r="N261" s="181">
        <v>1</v>
      </c>
      <c r="O261" s="1"/>
    </row>
    <row r="262" spans="1:15" s="32" customFormat="1" ht="36.75" customHeight="1" x14ac:dyDescent="0.25">
      <c r="A262" s="29">
        <v>258</v>
      </c>
      <c r="B262" s="29" t="s">
        <v>2041</v>
      </c>
      <c r="C262" s="29" t="s">
        <v>2028</v>
      </c>
      <c r="D262" s="29"/>
      <c r="E262" s="43"/>
      <c r="F262" s="181">
        <v>1</v>
      </c>
      <c r="G262" s="181">
        <v>0</v>
      </c>
      <c r="H262" s="26"/>
      <c r="I262" s="61"/>
      <c r="J262" s="61"/>
      <c r="K262" s="61"/>
      <c r="L262" s="29"/>
      <c r="M262" s="29"/>
      <c r="N262" s="181">
        <v>1</v>
      </c>
      <c r="O262" s="1"/>
    </row>
    <row r="263" spans="1:15" s="32" customFormat="1" ht="36.75" customHeight="1" x14ac:dyDescent="0.25">
      <c r="A263" s="29">
        <v>259</v>
      </c>
      <c r="B263" s="29" t="s">
        <v>2042</v>
      </c>
      <c r="C263" s="29" t="s">
        <v>2029</v>
      </c>
      <c r="D263" s="29"/>
      <c r="E263" s="43"/>
      <c r="F263" s="181">
        <v>1</v>
      </c>
      <c r="G263" s="181">
        <v>0</v>
      </c>
      <c r="H263" s="26"/>
      <c r="I263" s="61"/>
      <c r="J263" s="61"/>
      <c r="K263" s="61"/>
      <c r="L263" s="29"/>
      <c r="M263" s="29"/>
      <c r="N263" s="181">
        <v>1</v>
      </c>
      <c r="O263" s="1"/>
    </row>
    <row r="264" spans="1:15" s="32" customFormat="1" ht="36.75" customHeight="1" x14ac:dyDescent="0.25">
      <c r="A264" s="29">
        <v>260</v>
      </c>
      <c r="B264" s="29" t="s">
        <v>2043</v>
      </c>
      <c r="C264" s="42" t="s">
        <v>2030</v>
      </c>
      <c r="D264" s="29"/>
      <c r="E264" s="43"/>
      <c r="F264" s="181">
        <v>1</v>
      </c>
      <c r="G264" s="181">
        <v>0</v>
      </c>
      <c r="H264" s="26"/>
      <c r="I264" s="61"/>
      <c r="J264" s="61"/>
      <c r="K264" s="61"/>
      <c r="L264" s="29"/>
      <c r="M264" s="29"/>
      <c r="N264" s="181">
        <v>1</v>
      </c>
      <c r="O264" s="1"/>
    </row>
    <row r="265" spans="1:15" s="32" customFormat="1" ht="36.75" customHeight="1" x14ac:dyDescent="0.25">
      <c r="A265" s="29">
        <v>261</v>
      </c>
      <c r="B265" s="29" t="s">
        <v>2044</v>
      </c>
      <c r="C265" s="29" t="s">
        <v>2031</v>
      </c>
      <c r="D265" s="29"/>
      <c r="E265" s="43"/>
      <c r="F265" s="181">
        <v>1</v>
      </c>
      <c r="G265" s="181">
        <v>0</v>
      </c>
      <c r="H265" s="26"/>
      <c r="I265" s="61"/>
      <c r="J265" s="61"/>
      <c r="K265" s="61"/>
      <c r="L265" s="29"/>
      <c r="M265" s="29"/>
      <c r="N265" s="181">
        <v>1</v>
      </c>
      <c r="O265" s="1"/>
    </row>
    <row r="266" spans="1:15" s="32" customFormat="1" ht="36.75" customHeight="1" x14ac:dyDescent="0.25">
      <c r="A266" s="29">
        <v>262</v>
      </c>
      <c r="B266" s="29" t="s">
        <v>2045</v>
      </c>
      <c r="C266" s="29" t="s">
        <v>2032</v>
      </c>
      <c r="D266" s="29"/>
      <c r="E266" s="43"/>
      <c r="F266" s="181">
        <v>1</v>
      </c>
      <c r="G266" s="181">
        <v>0</v>
      </c>
      <c r="H266" s="26"/>
      <c r="I266" s="61"/>
      <c r="J266" s="61"/>
      <c r="K266" s="61"/>
      <c r="L266" s="29"/>
      <c r="M266" s="29"/>
      <c r="N266" s="181">
        <v>1</v>
      </c>
      <c r="O266" s="1"/>
    </row>
    <row r="267" spans="1:15" s="32" customFormat="1" ht="36.75" customHeight="1" x14ac:dyDescent="0.25">
      <c r="A267" s="29">
        <v>263</v>
      </c>
      <c r="B267" s="29" t="s">
        <v>2062</v>
      </c>
      <c r="C267" s="29" t="s">
        <v>2046</v>
      </c>
      <c r="D267" s="29"/>
      <c r="E267" s="43"/>
      <c r="F267" s="181">
        <v>1</v>
      </c>
      <c r="G267" s="181">
        <v>0</v>
      </c>
      <c r="H267" s="26"/>
      <c r="I267" s="61"/>
      <c r="J267" s="61"/>
      <c r="K267" s="61"/>
      <c r="L267" s="29"/>
      <c r="M267" s="29"/>
      <c r="N267" s="181">
        <v>1</v>
      </c>
      <c r="O267" s="1"/>
    </row>
    <row r="268" spans="1:15" s="32" customFormat="1" ht="36.75" customHeight="1" x14ac:dyDescent="0.25">
      <c r="A268" s="29">
        <v>264</v>
      </c>
      <c r="B268" s="29" t="s">
        <v>2061</v>
      </c>
      <c r="C268" s="29" t="s">
        <v>2120</v>
      </c>
      <c r="D268" s="29"/>
      <c r="E268" s="43"/>
      <c r="F268" s="181">
        <v>1</v>
      </c>
      <c r="G268" s="181">
        <v>0</v>
      </c>
      <c r="H268" s="26"/>
      <c r="I268" s="61"/>
      <c r="J268" s="61"/>
      <c r="K268" s="61"/>
      <c r="L268" s="29"/>
      <c r="M268" s="29"/>
      <c r="N268" s="181">
        <v>1</v>
      </c>
      <c r="O268" s="1"/>
    </row>
    <row r="269" spans="1:15" s="32" customFormat="1" ht="36.75" customHeight="1" x14ac:dyDescent="0.25">
      <c r="A269" s="29">
        <v>265</v>
      </c>
      <c r="B269" s="29" t="s">
        <v>2060</v>
      </c>
      <c r="C269" s="29" t="s">
        <v>2047</v>
      </c>
      <c r="D269" s="29"/>
      <c r="E269" s="43"/>
      <c r="F269" s="181">
        <v>1</v>
      </c>
      <c r="G269" s="181">
        <v>0</v>
      </c>
      <c r="H269" s="26"/>
      <c r="I269" s="61"/>
      <c r="J269" s="61"/>
      <c r="K269" s="61"/>
      <c r="L269" s="29"/>
      <c r="M269" s="29"/>
      <c r="N269" s="181">
        <v>1</v>
      </c>
      <c r="O269" s="1"/>
    </row>
    <row r="270" spans="1:15" s="32" customFormat="1" ht="36.75" customHeight="1" x14ac:dyDescent="0.25">
      <c r="A270" s="29">
        <v>266</v>
      </c>
      <c r="B270" s="29" t="s">
        <v>2059</v>
      </c>
      <c r="C270" s="29" t="s">
        <v>2048</v>
      </c>
      <c r="D270" s="29"/>
      <c r="E270" s="43"/>
      <c r="F270" s="181">
        <v>1</v>
      </c>
      <c r="G270" s="181">
        <v>0</v>
      </c>
      <c r="H270" s="26"/>
      <c r="I270" s="61"/>
      <c r="J270" s="61"/>
      <c r="K270" s="61"/>
      <c r="L270" s="29"/>
      <c r="M270" s="29"/>
      <c r="N270" s="181">
        <v>1</v>
      </c>
      <c r="O270" s="1"/>
    </row>
    <row r="271" spans="1:15" s="32" customFormat="1" ht="36.75" customHeight="1" x14ac:dyDescent="0.25">
      <c r="A271" s="29">
        <v>267</v>
      </c>
      <c r="B271" s="29" t="s">
        <v>2058</v>
      </c>
      <c r="C271" s="29" t="s">
        <v>2049</v>
      </c>
      <c r="D271" s="29"/>
      <c r="E271" s="43"/>
      <c r="F271" s="181">
        <v>1</v>
      </c>
      <c r="G271" s="181">
        <v>0</v>
      </c>
      <c r="H271" s="26"/>
      <c r="I271" s="61"/>
      <c r="J271" s="61"/>
      <c r="K271" s="61"/>
      <c r="L271" s="29"/>
      <c r="M271" s="29"/>
      <c r="N271" s="181">
        <v>1</v>
      </c>
      <c r="O271" s="1"/>
    </row>
    <row r="272" spans="1:15" s="32" customFormat="1" ht="36.75" customHeight="1" x14ac:dyDescent="0.25">
      <c r="A272" s="29">
        <v>268</v>
      </c>
      <c r="B272" s="29" t="s">
        <v>2057</v>
      </c>
      <c r="C272" s="29" t="s">
        <v>2050</v>
      </c>
      <c r="D272" s="29"/>
      <c r="E272" s="43"/>
      <c r="F272" s="181">
        <v>1</v>
      </c>
      <c r="G272" s="181">
        <v>0</v>
      </c>
      <c r="H272" s="26"/>
      <c r="I272" s="61"/>
      <c r="J272" s="61"/>
      <c r="K272" s="61"/>
      <c r="L272" s="29"/>
      <c r="M272" s="29"/>
      <c r="N272" s="181">
        <v>1</v>
      </c>
      <c r="O272" s="1"/>
    </row>
    <row r="273" spans="1:15" s="32" customFormat="1" ht="36.75" customHeight="1" x14ac:dyDescent="0.25">
      <c r="A273" s="29">
        <v>269</v>
      </c>
      <c r="B273" s="29" t="s">
        <v>2056</v>
      </c>
      <c r="C273" s="29" t="s">
        <v>2051</v>
      </c>
      <c r="D273" s="29"/>
      <c r="E273" s="43"/>
      <c r="F273" s="181">
        <v>1</v>
      </c>
      <c r="G273" s="181">
        <v>0</v>
      </c>
      <c r="H273" s="26"/>
      <c r="I273" s="61"/>
      <c r="J273" s="61"/>
      <c r="K273" s="61"/>
      <c r="L273" s="29"/>
      <c r="M273" s="29"/>
      <c r="N273" s="181">
        <v>1</v>
      </c>
      <c r="O273" s="1"/>
    </row>
    <row r="274" spans="1:15" s="32" customFormat="1" ht="36.75" customHeight="1" x14ac:dyDescent="0.25">
      <c r="A274" s="29">
        <v>270</v>
      </c>
      <c r="B274" s="29" t="s">
        <v>2055</v>
      </c>
      <c r="C274" s="29" t="s">
        <v>2052</v>
      </c>
      <c r="D274" s="29"/>
      <c r="E274" s="43"/>
      <c r="F274" s="181">
        <v>1</v>
      </c>
      <c r="G274" s="181">
        <v>0</v>
      </c>
      <c r="H274" s="26"/>
      <c r="I274" s="61"/>
      <c r="J274" s="61"/>
      <c r="K274" s="61"/>
      <c r="L274" s="29"/>
      <c r="M274" s="29"/>
      <c r="N274" s="181">
        <v>1</v>
      </c>
      <c r="O274" s="1"/>
    </row>
    <row r="275" spans="1:15" s="32" customFormat="1" ht="36.75" customHeight="1" x14ac:dyDescent="0.25">
      <c r="A275" s="29">
        <v>271</v>
      </c>
      <c r="B275" s="29" t="s">
        <v>2054</v>
      </c>
      <c r="C275" s="29" t="s">
        <v>2053</v>
      </c>
      <c r="D275" s="29"/>
      <c r="E275" s="43"/>
      <c r="F275" s="181">
        <v>1</v>
      </c>
      <c r="G275" s="181">
        <v>0</v>
      </c>
      <c r="H275" s="26"/>
      <c r="I275" s="61"/>
      <c r="J275" s="61"/>
      <c r="K275" s="61"/>
      <c r="L275" s="29"/>
      <c r="M275" s="29"/>
      <c r="N275" s="181">
        <v>1</v>
      </c>
      <c r="O275" s="1"/>
    </row>
    <row r="276" spans="1:15" s="32" customFormat="1" ht="36.75" customHeight="1" x14ac:dyDescent="0.25">
      <c r="A276" s="29">
        <v>272</v>
      </c>
      <c r="B276" s="29" t="s">
        <v>2114</v>
      </c>
      <c r="C276" s="29" t="s">
        <v>2115</v>
      </c>
      <c r="D276" s="29"/>
      <c r="E276" s="43"/>
      <c r="F276" s="181">
        <v>1</v>
      </c>
      <c r="G276" s="181">
        <v>0</v>
      </c>
      <c r="H276" s="26"/>
      <c r="I276" s="61"/>
      <c r="J276" s="61"/>
      <c r="K276" s="61"/>
      <c r="L276" s="29"/>
      <c r="M276" s="29"/>
      <c r="N276" s="181"/>
      <c r="O276" s="1"/>
    </row>
    <row r="277" spans="1:15" s="12" customFormat="1" x14ac:dyDescent="0.25">
      <c r="A277" s="29">
        <v>273</v>
      </c>
      <c r="B277" s="29" t="s">
        <v>1642</v>
      </c>
      <c r="C277" s="29" t="s">
        <v>1646</v>
      </c>
      <c r="D277" s="210" t="s">
        <v>1647</v>
      </c>
      <c r="E277" s="43">
        <v>0.14000000000000001</v>
      </c>
      <c r="F277" s="181">
        <v>4134.3100000000004</v>
      </c>
      <c r="G277" s="181">
        <v>4052.59</v>
      </c>
      <c r="H277" s="26"/>
      <c r="I277" s="61"/>
      <c r="J277" s="61"/>
      <c r="K277" s="61"/>
      <c r="L277" s="29"/>
      <c r="M277" s="29"/>
      <c r="N277" s="181">
        <f>F277</f>
        <v>4134.3100000000004</v>
      </c>
      <c r="O277" s="1"/>
    </row>
    <row r="278" spans="1:15" s="12" customFormat="1" x14ac:dyDescent="0.25">
      <c r="A278" s="29">
        <v>274</v>
      </c>
      <c r="B278" s="29" t="s">
        <v>1642</v>
      </c>
      <c r="C278" s="29" t="s">
        <v>1648</v>
      </c>
      <c r="D278" s="210"/>
      <c r="E278" s="43">
        <v>7.0000000000000007E-2</v>
      </c>
      <c r="F278" s="181">
        <v>2067.15</v>
      </c>
      <c r="G278" s="181">
        <v>2026.3</v>
      </c>
      <c r="H278" s="26"/>
      <c r="I278" s="61"/>
      <c r="J278" s="61"/>
      <c r="K278" s="61"/>
      <c r="L278" s="29"/>
      <c r="M278" s="29"/>
      <c r="N278" s="181">
        <f>F278</f>
        <v>2067.15</v>
      </c>
      <c r="O278" s="1"/>
    </row>
    <row r="279" spans="1:15" s="12" customFormat="1" x14ac:dyDescent="0.25">
      <c r="A279" s="29">
        <v>275</v>
      </c>
      <c r="B279" s="29" t="s">
        <v>1642</v>
      </c>
      <c r="C279" s="29" t="s">
        <v>1649</v>
      </c>
      <c r="D279" s="210"/>
      <c r="E279" s="43">
        <v>0.29299999999999998</v>
      </c>
      <c r="F279" s="181">
        <v>8652.51</v>
      </c>
      <c r="G279" s="181">
        <v>8481.5</v>
      </c>
      <c r="H279" s="26"/>
      <c r="I279" s="61"/>
      <c r="J279" s="61"/>
      <c r="K279" s="61"/>
      <c r="L279" s="29"/>
      <c r="M279" s="29"/>
      <c r="N279" s="181">
        <f>F279</f>
        <v>8652.51</v>
      </c>
      <c r="O279" s="1"/>
    </row>
    <row r="280" spans="1:15" s="12" customFormat="1" x14ac:dyDescent="0.25">
      <c r="A280" s="29">
        <v>276</v>
      </c>
      <c r="B280" s="29" t="s">
        <v>1642</v>
      </c>
      <c r="C280" s="29" t="s">
        <v>1650</v>
      </c>
      <c r="D280" s="210"/>
      <c r="E280" s="43">
        <v>1362</v>
      </c>
      <c r="F280" s="181">
        <v>40220.89</v>
      </c>
      <c r="G280" s="181">
        <v>39425.96</v>
      </c>
      <c r="H280" s="26"/>
      <c r="I280" s="61"/>
      <c r="J280" s="61"/>
      <c r="K280" s="61"/>
      <c r="L280" s="29"/>
      <c r="M280" s="29"/>
      <c r="N280" s="181">
        <f>F280</f>
        <v>40220.89</v>
      </c>
      <c r="O280" s="1"/>
    </row>
    <row r="281" spans="1:15" s="12" customFormat="1" x14ac:dyDescent="0.25">
      <c r="A281" s="29">
        <v>277</v>
      </c>
      <c r="B281" s="29" t="s">
        <v>1642</v>
      </c>
      <c r="C281" s="29" t="s">
        <v>1651</v>
      </c>
      <c r="D281" s="210" t="s">
        <v>1652</v>
      </c>
      <c r="E281" s="43">
        <v>600</v>
      </c>
      <c r="F281" s="181">
        <v>17718.46</v>
      </c>
      <c r="G281" s="181">
        <v>17368.259999999998</v>
      </c>
      <c r="H281" s="26"/>
      <c r="I281" s="61"/>
      <c r="J281" s="61"/>
      <c r="K281" s="61"/>
      <c r="L281" s="29"/>
      <c r="M281" s="29"/>
      <c r="N281" s="181">
        <f>F281</f>
        <v>17718.46</v>
      </c>
      <c r="O281" s="1"/>
    </row>
    <row r="282" spans="1:15" s="12" customFormat="1" x14ac:dyDescent="0.25">
      <c r="A282" s="29">
        <v>278</v>
      </c>
      <c r="B282" s="29" t="s">
        <v>1642</v>
      </c>
      <c r="C282" s="29" t="s">
        <v>1653</v>
      </c>
      <c r="D282" s="210"/>
      <c r="E282" s="43">
        <v>295</v>
      </c>
      <c r="F282" s="181">
        <v>8711.57</v>
      </c>
      <c r="G282" s="181">
        <v>8539.4</v>
      </c>
      <c r="H282" s="26"/>
      <c r="I282" s="61"/>
      <c r="J282" s="61"/>
      <c r="K282" s="61"/>
      <c r="L282" s="29"/>
      <c r="M282" s="29"/>
      <c r="N282" s="181">
        <f t="shared" ref="N282:N290" si="4">F282</f>
        <v>8711.57</v>
      </c>
      <c r="O282" s="1"/>
    </row>
    <row r="283" spans="1:15" s="12" customFormat="1" x14ac:dyDescent="0.25">
      <c r="A283" s="29">
        <v>279</v>
      </c>
      <c r="B283" s="29" t="s">
        <v>1642</v>
      </c>
      <c r="C283" s="29" t="s">
        <v>1654</v>
      </c>
      <c r="D283" s="210"/>
      <c r="E283" s="43">
        <v>170</v>
      </c>
      <c r="F283" s="181">
        <v>5020.2299999999996</v>
      </c>
      <c r="G283" s="181">
        <v>4925.01</v>
      </c>
      <c r="H283" s="26"/>
      <c r="I283" s="61"/>
      <c r="J283" s="61"/>
      <c r="K283" s="61"/>
      <c r="L283" s="29"/>
      <c r="M283" s="29"/>
      <c r="N283" s="181">
        <f t="shared" si="4"/>
        <v>5020.2299999999996</v>
      </c>
      <c r="O283" s="1"/>
    </row>
    <row r="284" spans="1:15" s="12" customFormat="1" x14ac:dyDescent="0.25">
      <c r="A284" s="29">
        <v>280</v>
      </c>
      <c r="B284" s="29" t="s">
        <v>1642</v>
      </c>
      <c r="C284" s="29" t="s">
        <v>1655</v>
      </c>
      <c r="D284" s="210"/>
      <c r="E284" s="183">
        <v>1228</v>
      </c>
      <c r="F284" s="181">
        <v>36263.769999999997</v>
      </c>
      <c r="G284" s="181">
        <v>35547.040000000001</v>
      </c>
      <c r="H284" s="26"/>
      <c r="I284" s="61"/>
      <c r="J284" s="61"/>
      <c r="K284" s="61"/>
      <c r="L284" s="29"/>
      <c r="M284" s="29"/>
      <c r="N284" s="181">
        <f t="shared" si="4"/>
        <v>36263.769999999997</v>
      </c>
      <c r="O284" s="1"/>
    </row>
    <row r="285" spans="1:15" s="12" customFormat="1" x14ac:dyDescent="0.25">
      <c r="A285" s="29">
        <v>281</v>
      </c>
      <c r="B285" s="29" t="s">
        <v>1642</v>
      </c>
      <c r="C285" s="29" t="s">
        <v>1656</v>
      </c>
      <c r="D285" s="210"/>
      <c r="E285" s="183">
        <v>380</v>
      </c>
      <c r="F285" s="181">
        <v>11221.69</v>
      </c>
      <c r="G285" s="181">
        <v>10999.9</v>
      </c>
      <c r="H285" s="26"/>
      <c r="I285" s="61"/>
      <c r="J285" s="61"/>
      <c r="K285" s="61"/>
      <c r="L285" s="29"/>
      <c r="M285" s="29"/>
      <c r="N285" s="181">
        <f t="shared" si="4"/>
        <v>11221.69</v>
      </c>
      <c r="O285" s="1"/>
    </row>
    <row r="286" spans="1:15" s="12" customFormat="1" x14ac:dyDescent="0.25">
      <c r="A286" s="29">
        <v>282</v>
      </c>
      <c r="B286" s="29" t="s">
        <v>1642</v>
      </c>
      <c r="C286" s="29" t="s">
        <v>1657</v>
      </c>
      <c r="D286" s="210"/>
      <c r="E286" s="183">
        <v>600</v>
      </c>
      <c r="F286" s="181">
        <v>17718.46</v>
      </c>
      <c r="G286" s="181">
        <v>17368.259999999998</v>
      </c>
      <c r="H286" s="26"/>
      <c r="I286" s="61"/>
      <c r="J286" s="61"/>
      <c r="K286" s="61"/>
      <c r="L286" s="29"/>
      <c r="M286" s="29"/>
      <c r="N286" s="181">
        <f t="shared" si="4"/>
        <v>17718.46</v>
      </c>
      <c r="O286" s="1"/>
    </row>
    <row r="287" spans="1:15" s="12" customFormat="1" x14ac:dyDescent="0.25">
      <c r="A287" s="29">
        <v>283</v>
      </c>
      <c r="B287" s="29" t="s">
        <v>1642</v>
      </c>
      <c r="C287" s="29" t="s">
        <v>1658</v>
      </c>
      <c r="D287" s="210"/>
      <c r="E287" s="183">
        <v>450</v>
      </c>
      <c r="F287" s="181">
        <v>13288.84</v>
      </c>
      <c r="G287" s="181">
        <v>13026.2</v>
      </c>
      <c r="H287" s="26"/>
      <c r="I287" s="61"/>
      <c r="J287" s="61"/>
      <c r="K287" s="61"/>
      <c r="L287" s="29"/>
      <c r="M287" s="29"/>
      <c r="N287" s="181">
        <f t="shared" si="4"/>
        <v>13288.84</v>
      </c>
      <c r="O287" s="1"/>
    </row>
    <row r="288" spans="1:15" s="12" customFormat="1" x14ac:dyDescent="0.25">
      <c r="A288" s="29">
        <v>284</v>
      </c>
      <c r="B288" s="29" t="s">
        <v>1642</v>
      </c>
      <c r="C288" s="29" t="s">
        <v>1659</v>
      </c>
      <c r="D288" s="29"/>
      <c r="E288" s="183">
        <v>300</v>
      </c>
      <c r="F288" s="181">
        <v>8859.23</v>
      </c>
      <c r="G288" s="181">
        <v>8684.1299999999992</v>
      </c>
      <c r="H288" s="26"/>
      <c r="I288" s="61"/>
      <c r="J288" s="61"/>
      <c r="K288" s="61"/>
      <c r="L288" s="29"/>
      <c r="M288" s="29"/>
      <c r="N288" s="181">
        <f t="shared" si="4"/>
        <v>8859.23</v>
      </c>
      <c r="O288" s="1"/>
    </row>
    <row r="289" spans="1:15" s="12" customFormat="1" x14ac:dyDescent="0.25">
      <c r="A289" s="29">
        <v>285</v>
      </c>
      <c r="B289" s="29" t="s">
        <v>1642</v>
      </c>
      <c r="C289" s="29" t="s">
        <v>1660</v>
      </c>
      <c r="D289" s="210" t="s">
        <v>1661</v>
      </c>
      <c r="E289" s="43">
        <v>320</v>
      </c>
      <c r="F289" s="181">
        <v>21408.93</v>
      </c>
      <c r="G289" s="181">
        <v>9263.07</v>
      </c>
      <c r="H289" s="26"/>
      <c r="I289" s="61"/>
      <c r="J289" s="61"/>
      <c r="K289" s="61"/>
      <c r="L289" s="29"/>
      <c r="M289" s="29"/>
      <c r="N289" s="181">
        <f t="shared" si="4"/>
        <v>21408.93</v>
      </c>
      <c r="O289" s="1"/>
    </row>
    <row r="290" spans="1:15" s="12" customFormat="1" ht="39" customHeight="1" x14ac:dyDescent="0.25">
      <c r="A290" s="29">
        <v>286</v>
      </c>
      <c r="B290" s="29" t="s">
        <v>1642</v>
      </c>
      <c r="C290" s="29" t="s">
        <v>1662</v>
      </c>
      <c r="D290" s="210"/>
      <c r="E290" s="43">
        <v>70</v>
      </c>
      <c r="F290" s="181">
        <v>4683.2</v>
      </c>
      <c r="G290" s="181">
        <v>2026.3</v>
      </c>
      <c r="H290" s="26"/>
      <c r="I290" s="61"/>
      <c r="J290" s="61"/>
      <c r="K290" s="61"/>
      <c r="L290" s="29"/>
      <c r="M290" s="29"/>
      <c r="N290" s="181">
        <f t="shared" si="4"/>
        <v>4683.2</v>
      </c>
      <c r="O290" s="1"/>
    </row>
    <row r="291" spans="1:15" s="12" customFormat="1" x14ac:dyDescent="0.25">
      <c r="A291" s="29">
        <v>287</v>
      </c>
      <c r="B291" s="29" t="s">
        <v>1642</v>
      </c>
      <c r="C291" s="21" t="s">
        <v>1663</v>
      </c>
      <c r="D291" s="210"/>
      <c r="E291" s="43">
        <v>167</v>
      </c>
      <c r="F291" s="181">
        <v>11172.79</v>
      </c>
      <c r="G291" s="181">
        <v>4834.17</v>
      </c>
      <c r="H291" s="26"/>
      <c r="I291" s="43"/>
      <c r="J291" s="43"/>
      <c r="K291" s="43"/>
      <c r="L291" s="29"/>
      <c r="M291" s="29"/>
      <c r="N291" s="181">
        <v>11172.79</v>
      </c>
      <c r="O291" s="1"/>
    </row>
    <row r="292" spans="1:15" s="12" customFormat="1" x14ac:dyDescent="0.25">
      <c r="A292" s="29">
        <v>288</v>
      </c>
      <c r="B292" s="29" t="s">
        <v>1642</v>
      </c>
      <c r="C292" s="21" t="s">
        <v>1664</v>
      </c>
      <c r="D292" s="210"/>
      <c r="E292" s="43">
        <v>93</v>
      </c>
      <c r="F292" s="184">
        <v>6295.97</v>
      </c>
      <c r="G292" s="184">
        <v>2692.08</v>
      </c>
      <c r="H292" s="26"/>
      <c r="I292" s="43"/>
      <c r="J292" s="43"/>
      <c r="K292" s="43"/>
      <c r="L292" s="29"/>
      <c r="M292" s="29"/>
      <c r="N292" s="184">
        <v>6295.97</v>
      </c>
      <c r="O292" s="1"/>
    </row>
    <row r="293" spans="1:15" s="11" customFormat="1" ht="47.25" x14ac:dyDescent="0.25">
      <c r="A293" s="29">
        <v>289</v>
      </c>
      <c r="B293" s="29" t="s">
        <v>1696</v>
      </c>
      <c r="C293" s="29" t="s">
        <v>1697</v>
      </c>
      <c r="D293" s="29" t="s">
        <v>1698</v>
      </c>
      <c r="E293" s="43"/>
      <c r="F293" s="24">
        <v>158000</v>
      </c>
      <c r="G293" s="119">
        <v>158000</v>
      </c>
      <c r="H293" s="26"/>
      <c r="I293" s="43"/>
      <c r="J293" s="43"/>
      <c r="K293" s="43"/>
      <c r="L293" s="29"/>
      <c r="M293" s="29"/>
      <c r="N293" s="181">
        <v>158000</v>
      </c>
      <c r="O293" s="1"/>
    </row>
    <row r="294" spans="1:15" s="11" customFormat="1" ht="47.25" x14ac:dyDescent="0.25">
      <c r="A294" s="29">
        <v>290</v>
      </c>
      <c r="B294" s="29" t="s">
        <v>1708</v>
      </c>
      <c r="C294" s="29" t="s">
        <v>1719</v>
      </c>
      <c r="D294" s="29"/>
      <c r="E294" s="43">
        <v>1.6E-2</v>
      </c>
      <c r="F294" s="181">
        <v>1</v>
      </c>
      <c r="G294" s="181">
        <v>1</v>
      </c>
      <c r="H294" s="26" t="s">
        <v>1727</v>
      </c>
      <c r="I294" s="43"/>
      <c r="J294" s="43"/>
      <c r="K294" s="43"/>
      <c r="L294" s="29"/>
      <c r="M294" s="29"/>
      <c r="N294" s="181">
        <v>1</v>
      </c>
      <c r="O294" s="1"/>
    </row>
    <row r="295" spans="1:15" s="11" customFormat="1" ht="47.25" x14ac:dyDescent="0.25">
      <c r="A295" s="29">
        <v>291</v>
      </c>
      <c r="B295" s="29" t="s">
        <v>1709</v>
      </c>
      <c r="C295" s="29" t="s">
        <v>1720</v>
      </c>
      <c r="D295" s="29"/>
      <c r="E295" s="43">
        <v>8.2000000000000003E-2</v>
      </c>
      <c r="F295" s="181">
        <v>1</v>
      </c>
      <c r="G295" s="181">
        <v>1</v>
      </c>
      <c r="H295" s="26" t="s">
        <v>1728</v>
      </c>
      <c r="I295" s="43"/>
      <c r="J295" s="43"/>
      <c r="K295" s="43"/>
      <c r="L295" s="29"/>
      <c r="M295" s="29"/>
      <c r="N295" s="181">
        <v>1</v>
      </c>
      <c r="O295" s="1"/>
    </row>
    <row r="296" spans="1:15" s="11" customFormat="1" ht="47.25" x14ac:dyDescent="0.25">
      <c r="A296" s="29">
        <v>292</v>
      </c>
      <c r="B296" s="29" t="s">
        <v>1710</v>
      </c>
      <c r="C296" s="29" t="s">
        <v>1720</v>
      </c>
      <c r="D296" s="29"/>
      <c r="E296" s="43">
        <v>5.0999999999999997E-2</v>
      </c>
      <c r="F296" s="181">
        <v>1</v>
      </c>
      <c r="G296" s="181">
        <v>1</v>
      </c>
      <c r="H296" s="26" t="s">
        <v>1729</v>
      </c>
      <c r="I296" s="43"/>
      <c r="J296" s="43"/>
      <c r="K296" s="43"/>
      <c r="L296" s="29"/>
      <c r="M296" s="29"/>
      <c r="N296" s="181">
        <v>1</v>
      </c>
      <c r="O296" s="1"/>
    </row>
    <row r="297" spans="1:15" s="11" customFormat="1" ht="47.25" x14ac:dyDescent="0.25">
      <c r="A297" s="29">
        <v>293</v>
      </c>
      <c r="B297" s="29" t="s">
        <v>1711</v>
      </c>
      <c r="C297" s="29" t="s">
        <v>1719</v>
      </c>
      <c r="D297" s="29"/>
      <c r="E297" s="43">
        <v>7.0999999999999994E-2</v>
      </c>
      <c r="F297" s="181">
        <v>1</v>
      </c>
      <c r="G297" s="181">
        <v>1</v>
      </c>
      <c r="H297" s="26" t="s">
        <v>1730</v>
      </c>
      <c r="I297" s="43"/>
      <c r="J297" s="43"/>
      <c r="K297" s="43"/>
      <c r="L297" s="29"/>
      <c r="M297" s="29"/>
      <c r="N297" s="181">
        <v>1</v>
      </c>
      <c r="O297" s="1"/>
    </row>
    <row r="298" spans="1:15" s="11" customFormat="1" ht="47.25" x14ac:dyDescent="0.25">
      <c r="A298" s="29">
        <v>294</v>
      </c>
      <c r="B298" s="29" t="s">
        <v>1712</v>
      </c>
      <c r="C298" s="29" t="s">
        <v>1721</v>
      </c>
      <c r="D298" s="29"/>
      <c r="E298" s="43">
        <v>0.01</v>
      </c>
      <c r="F298" s="181">
        <v>1</v>
      </c>
      <c r="G298" s="181">
        <v>1</v>
      </c>
      <c r="H298" s="26" t="s">
        <v>1731</v>
      </c>
      <c r="I298" s="43"/>
      <c r="J298" s="43"/>
      <c r="K298" s="43"/>
      <c r="L298" s="29"/>
      <c r="M298" s="29"/>
      <c r="N298" s="181">
        <v>1</v>
      </c>
      <c r="O298" s="1"/>
    </row>
    <row r="299" spans="1:15" ht="47.25" x14ac:dyDescent="0.25">
      <c r="A299" s="29">
        <v>295</v>
      </c>
      <c r="B299" s="29" t="s">
        <v>1713</v>
      </c>
      <c r="C299" s="21" t="s">
        <v>1722</v>
      </c>
      <c r="D299" s="29"/>
      <c r="E299" s="43">
        <v>8.0000000000000002E-3</v>
      </c>
      <c r="F299" s="181">
        <v>1</v>
      </c>
      <c r="G299" s="181">
        <v>1</v>
      </c>
      <c r="H299" s="26" t="s">
        <v>1732</v>
      </c>
      <c r="I299" s="43"/>
      <c r="J299" s="43"/>
      <c r="K299" s="43"/>
      <c r="L299" s="29"/>
      <c r="M299" s="29"/>
      <c r="N299" s="181">
        <v>1</v>
      </c>
    </row>
    <row r="300" spans="1:15" ht="47.25" x14ac:dyDescent="0.25">
      <c r="A300" s="29">
        <v>296</v>
      </c>
      <c r="B300" s="29" t="s">
        <v>1714</v>
      </c>
      <c r="C300" s="182" t="s">
        <v>1719</v>
      </c>
      <c r="D300" s="29"/>
      <c r="E300" s="29">
        <v>4.9000000000000002E-2</v>
      </c>
      <c r="F300" s="181">
        <v>1</v>
      </c>
      <c r="G300" s="181">
        <v>1</v>
      </c>
      <c r="H300" s="29" t="s">
        <v>1733</v>
      </c>
      <c r="I300" s="29"/>
      <c r="J300" s="29"/>
      <c r="K300" s="29"/>
      <c r="L300" s="29"/>
      <c r="M300" s="29"/>
      <c r="N300" s="181">
        <v>1</v>
      </c>
    </row>
    <row r="301" spans="1:15" ht="63" x14ac:dyDescent="0.25">
      <c r="A301" s="29">
        <v>297</v>
      </c>
      <c r="B301" s="29" t="s">
        <v>1715</v>
      </c>
      <c r="C301" s="29" t="s">
        <v>1724</v>
      </c>
      <c r="E301" s="30">
        <v>2.1000000000000001E-2</v>
      </c>
      <c r="F301" s="181">
        <v>1</v>
      </c>
      <c r="G301" s="181">
        <v>1</v>
      </c>
      <c r="H301" s="26" t="s">
        <v>1734</v>
      </c>
      <c r="I301" s="169"/>
      <c r="J301" s="169"/>
      <c r="K301" s="169"/>
      <c r="N301" s="181">
        <v>1</v>
      </c>
    </row>
    <row r="302" spans="1:15" ht="47.25" x14ac:dyDescent="0.25">
      <c r="A302" s="29">
        <v>298</v>
      </c>
      <c r="B302" s="29" t="s">
        <v>1716</v>
      </c>
      <c r="C302" s="171" t="s">
        <v>1719</v>
      </c>
      <c r="E302" s="27">
        <v>6.3E-2</v>
      </c>
      <c r="F302" s="181">
        <v>1</v>
      </c>
      <c r="G302" s="181">
        <v>1</v>
      </c>
      <c r="H302" s="27" t="s">
        <v>1735</v>
      </c>
      <c r="N302" s="181">
        <v>1</v>
      </c>
    </row>
    <row r="303" spans="1:15" ht="47.25" x14ac:dyDescent="0.25">
      <c r="A303" s="29">
        <v>299</v>
      </c>
      <c r="B303" s="29" t="s">
        <v>1709</v>
      </c>
      <c r="C303" s="171" t="s">
        <v>1723</v>
      </c>
      <c r="E303" s="27">
        <v>0.01</v>
      </c>
      <c r="F303" s="181">
        <v>1</v>
      </c>
      <c r="G303" s="181">
        <v>1</v>
      </c>
      <c r="H303" s="27" t="s">
        <v>1736</v>
      </c>
      <c r="N303" s="181">
        <v>1</v>
      </c>
    </row>
    <row r="304" spans="1:15" ht="63" x14ac:dyDescent="0.25">
      <c r="A304" s="29">
        <v>300</v>
      </c>
      <c r="B304" s="29" t="s">
        <v>1717</v>
      </c>
      <c r="C304" s="171" t="s">
        <v>1725</v>
      </c>
      <c r="E304" s="27">
        <v>3.0000000000000001E-3</v>
      </c>
      <c r="F304" s="181">
        <v>1</v>
      </c>
      <c r="G304" s="181">
        <v>1</v>
      </c>
      <c r="H304" s="27" t="s">
        <v>1737</v>
      </c>
      <c r="N304" s="181">
        <v>1</v>
      </c>
    </row>
    <row r="305" spans="1:14" ht="63" x14ac:dyDescent="0.25">
      <c r="A305" s="29">
        <v>301</v>
      </c>
      <c r="B305" s="29" t="s">
        <v>1718</v>
      </c>
      <c r="C305" s="171" t="s">
        <v>1725</v>
      </c>
      <c r="E305" s="27">
        <v>6.0000000000000001E-3</v>
      </c>
      <c r="F305" s="181">
        <v>1</v>
      </c>
      <c r="G305" s="181">
        <v>1</v>
      </c>
      <c r="H305" s="27" t="s">
        <v>1738</v>
      </c>
      <c r="N305" s="181">
        <v>1</v>
      </c>
    </row>
    <row r="306" spans="1:14" ht="63" x14ac:dyDescent="0.25">
      <c r="A306" s="29">
        <v>302</v>
      </c>
      <c r="B306" s="29" t="s">
        <v>1710</v>
      </c>
      <c r="C306" s="171" t="s">
        <v>1726</v>
      </c>
      <c r="E306" s="27">
        <v>1.0999999999999999E-2</v>
      </c>
      <c r="F306" s="181">
        <v>1</v>
      </c>
      <c r="G306" s="181">
        <v>1</v>
      </c>
      <c r="H306" s="27" t="s">
        <v>1739</v>
      </c>
      <c r="N306" s="181">
        <v>1</v>
      </c>
    </row>
    <row r="307" spans="1:14" ht="47.25" x14ac:dyDescent="0.25">
      <c r="A307" s="29">
        <v>303</v>
      </c>
      <c r="B307" s="29" t="s">
        <v>1740</v>
      </c>
      <c r="C307" s="29" t="s">
        <v>1752</v>
      </c>
      <c r="E307" s="29">
        <v>1.4E-2</v>
      </c>
      <c r="F307" s="181">
        <v>1</v>
      </c>
      <c r="G307" s="181">
        <v>1</v>
      </c>
      <c r="H307" s="25" t="s">
        <v>1767</v>
      </c>
      <c r="N307" s="2">
        <v>1</v>
      </c>
    </row>
    <row r="308" spans="1:14" ht="47.25" x14ac:dyDescent="0.25">
      <c r="A308" s="29">
        <v>304</v>
      </c>
      <c r="B308" s="29" t="s">
        <v>1741</v>
      </c>
      <c r="C308" s="29" t="s">
        <v>1753</v>
      </c>
      <c r="E308" s="29">
        <v>0.122</v>
      </c>
      <c r="F308" s="181">
        <v>1</v>
      </c>
      <c r="G308" s="181">
        <v>1</v>
      </c>
      <c r="H308" s="25" t="s">
        <v>1768</v>
      </c>
      <c r="N308" s="2">
        <v>1</v>
      </c>
    </row>
    <row r="309" spans="1:14" ht="47.25" x14ac:dyDescent="0.25">
      <c r="A309" s="29">
        <v>305</v>
      </c>
      <c r="B309" s="29" t="s">
        <v>1742</v>
      </c>
      <c r="C309" s="29" t="s">
        <v>1754</v>
      </c>
      <c r="E309" s="29">
        <v>0.45600000000000002</v>
      </c>
      <c r="F309" s="181">
        <v>1</v>
      </c>
      <c r="G309" s="181">
        <v>1</v>
      </c>
      <c r="H309" s="25" t="s">
        <v>1769</v>
      </c>
      <c r="N309" s="2">
        <v>1</v>
      </c>
    </row>
    <row r="310" spans="1:14" ht="47.25" x14ac:dyDescent="0.25">
      <c r="A310" s="29">
        <v>306</v>
      </c>
      <c r="B310" s="29" t="s">
        <v>1743</v>
      </c>
      <c r="C310" s="29" t="s">
        <v>1755</v>
      </c>
      <c r="E310" s="29">
        <v>0.04</v>
      </c>
      <c r="F310" s="181">
        <v>1</v>
      </c>
      <c r="G310" s="181">
        <v>1</v>
      </c>
      <c r="H310" s="25" t="s">
        <v>1774</v>
      </c>
      <c r="N310" s="2">
        <v>1</v>
      </c>
    </row>
    <row r="311" spans="1:14" ht="47.25" x14ac:dyDescent="0.25">
      <c r="A311" s="29">
        <v>307</v>
      </c>
      <c r="B311" s="29" t="s">
        <v>1744</v>
      </c>
      <c r="C311" s="29" t="s">
        <v>1756</v>
      </c>
      <c r="E311" s="29">
        <v>0.1</v>
      </c>
      <c r="F311" s="181">
        <v>1</v>
      </c>
      <c r="G311" s="181">
        <v>1</v>
      </c>
      <c r="H311" s="25" t="s">
        <v>1770</v>
      </c>
      <c r="N311" s="2">
        <v>1</v>
      </c>
    </row>
    <row r="312" spans="1:14" ht="47.25" x14ac:dyDescent="0.25">
      <c r="A312" s="29">
        <v>308</v>
      </c>
      <c r="B312" s="29" t="s">
        <v>1745</v>
      </c>
      <c r="C312" s="29" t="s">
        <v>1757</v>
      </c>
      <c r="E312" s="29">
        <v>0.02</v>
      </c>
      <c r="F312" s="181">
        <v>1</v>
      </c>
      <c r="G312" s="181">
        <v>1</v>
      </c>
      <c r="H312" s="25" t="s">
        <v>1771</v>
      </c>
      <c r="N312" s="2">
        <v>1</v>
      </c>
    </row>
    <row r="313" spans="1:14" ht="47.25" x14ac:dyDescent="0.25">
      <c r="A313" s="29">
        <v>309</v>
      </c>
      <c r="B313" s="29" t="s">
        <v>1746</v>
      </c>
      <c r="C313" s="29" t="s">
        <v>1758</v>
      </c>
      <c r="E313" s="29">
        <v>6.2E-2</v>
      </c>
      <c r="F313" s="181">
        <v>1</v>
      </c>
      <c r="G313" s="181">
        <v>1</v>
      </c>
      <c r="H313" s="25" t="s">
        <v>1772</v>
      </c>
      <c r="N313" s="2">
        <v>1</v>
      </c>
    </row>
    <row r="314" spans="1:14" ht="47.25" x14ac:dyDescent="0.25">
      <c r="A314" s="29">
        <v>310</v>
      </c>
      <c r="B314" s="29" t="s">
        <v>1747</v>
      </c>
      <c r="C314" s="29" t="s">
        <v>1759</v>
      </c>
      <c r="E314" s="29">
        <v>0.106</v>
      </c>
      <c r="F314" s="181">
        <v>1</v>
      </c>
      <c r="G314" s="181">
        <v>1</v>
      </c>
      <c r="H314" s="25" t="s">
        <v>1775</v>
      </c>
      <c r="N314" s="2">
        <v>1</v>
      </c>
    </row>
    <row r="315" spans="1:14" ht="47.25" x14ac:dyDescent="0.25">
      <c r="A315" s="29">
        <v>311</v>
      </c>
      <c r="B315" s="29" t="s">
        <v>1748</v>
      </c>
      <c r="C315" s="29" t="s">
        <v>1760</v>
      </c>
      <c r="E315" s="29">
        <v>0.318</v>
      </c>
      <c r="F315" s="181">
        <v>1</v>
      </c>
      <c r="G315" s="181">
        <v>1</v>
      </c>
      <c r="H315" s="25" t="s">
        <v>1776</v>
      </c>
      <c r="N315" s="2">
        <v>1</v>
      </c>
    </row>
    <row r="316" spans="1:14" ht="47.25" x14ac:dyDescent="0.25">
      <c r="A316" s="29">
        <v>312</v>
      </c>
      <c r="B316" s="29" t="s">
        <v>1749</v>
      </c>
      <c r="C316" s="29" t="s">
        <v>1762</v>
      </c>
      <c r="E316" s="29">
        <v>0.16800000000000001</v>
      </c>
      <c r="F316" s="181">
        <v>1</v>
      </c>
      <c r="G316" s="181">
        <v>1</v>
      </c>
      <c r="H316" s="25" t="s">
        <v>1765</v>
      </c>
      <c r="N316" s="2">
        <v>1</v>
      </c>
    </row>
    <row r="317" spans="1:14" ht="47.25" x14ac:dyDescent="0.25">
      <c r="A317" s="29">
        <v>313</v>
      </c>
      <c r="B317" s="29" t="s">
        <v>1750</v>
      </c>
      <c r="C317" s="29" t="s">
        <v>1761</v>
      </c>
      <c r="E317" s="29">
        <v>0.124</v>
      </c>
      <c r="F317" s="181">
        <v>1</v>
      </c>
      <c r="G317" s="181">
        <v>1</v>
      </c>
      <c r="H317" s="25" t="s">
        <v>1766</v>
      </c>
      <c r="N317" s="2">
        <v>1</v>
      </c>
    </row>
    <row r="318" spans="1:14" ht="47.25" x14ac:dyDescent="0.25">
      <c r="A318" s="29">
        <v>314</v>
      </c>
      <c r="B318" s="29" t="s">
        <v>1751</v>
      </c>
      <c r="C318" s="29" t="s">
        <v>1721</v>
      </c>
      <c r="E318" s="29">
        <v>0.13</v>
      </c>
      <c r="F318" s="181">
        <v>1</v>
      </c>
      <c r="G318" s="181">
        <v>1</v>
      </c>
      <c r="H318" s="25" t="s">
        <v>1773</v>
      </c>
      <c r="N318" s="2">
        <v>1</v>
      </c>
    </row>
    <row r="319" spans="1:14" ht="47.25" x14ac:dyDescent="0.25">
      <c r="A319" s="29">
        <v>315</v>
      </c>
      <c r="B319" s="29" t="s">
        <v>1763</v>
      </c>
      <c r="C319" s="29" t="s">
        <v>1764</v>
      </c>
      <c r="E319" s="55">
        <v>0.16500000000000001</v>
      </c>
      <c r="F319" s="181">
        <v>1</v>
      </c>
      <c r="G319" s="181">
        <v>1</v>
      </c>
      <c r="H319" s="25" t="s">
        <v>1777</v>
      </c>
      <c r="N319" s="2">
        <v>1</v>
      </c>
    </row>
    <row r="320" spans="1:14" ht="31.5" x14ac:dyDescent="0.25">
      <c r="A320" s="29">
        <v>316</v>
      </c>
      <c r="B320" s="29" t="s">
        <v>1810</v>
      </c>
      <c r="C320" s="29" t="s">
        <v>1811</v>
      </c>
      <c r="D320" s="209" t="s">
        <v>1785</v>
      </c>
      <c r="E320" s="55">
        <v>90</v>
      </c>
      <c r="F320" s="181">
        <v>1</v>
      </c>
      <c r="G320" s="2">
        <v>1</v>
      </c>
      <c r="H320" s="25"/>
      <c r="N320" s="2">
        <v>1</v>
      </c>
    </row>
    <row r="321" spans="1:15" ht="31.5" x14ac:dyDescent="0.25">
      <c r="A321" s="29">
        <v>317</v>
      </c>
      <c r="B321" s="29" t="s">
        <v>1812</v>
      </c>
      <c r="C321" s="29" t="s">
        <v>1811</v>
      </c>
      <c r="D321" s="209"/>
      <c r="E321" s="55">
        <v>115</v>
      </c>
      <c r="F321" s="181">
        <v>1</v>
      </c>
      <c r="G321" s="2">
        <v>1</v>
      </c>
      <c r="H321" s="25"/>
      <c r="N321" s="2">
        <v>1</v>
      </c>
    </row>
    <row r="322" spans="1:15" ht="31.5" x14ac:dyDescent="0.25">
      <c r="A322" s="29">
        <v>318</v>
      </c>
      <c r="B322" s="29" t="s">
        <v>1813</v>
      </c>
      <c r="C322" s="29" t="s">
        <v>1811</v>
      </c>
      <c r="D322" s="209"/>
      <c r="E322" s="55">
        <v>378</v>
      </c>
      <c r="F322" s="181">
        <v>1</v>
      </c>
      <c r="G322" s="2">
        <v>1</v>
      </c>
      <c r="H322" s="25"/>
      <c r="N322" s="2">
        <v>1</v>
      </c>
    </row>
    <row r="323" spans="1:15" s="27" customFormat="1" ht="31.5" x14ac:dyDescent="0.25">
      <c r="A323" s="29">
        <v>319</v>
      </c>
      <c r="B323" s="29" t="s">
        <v>1831</v>
      </c>
      <c r="C323" s="29" t="s">
        <v>1832</v>
      </c>
      <c r="D323" s="27" t="s">
        <v>1833</v>
      </c>
      <c r="E323" s="55">
        <v>25</v>
      </c>
      <c r="F323" s="181">
        <v>1</v>
      </c>
      <c r="G323" s="2">
        <v>1</v>
      </c>
      <c r="H323" s="25"/>
      <c r="N323" s="2">
        <v>1</v>
      </c>
      <c r="O323" s="132"/>
    </row>
    <row r="324" spans="1:15" s="27" customFormat="1" ht="31.5" x14ac:dyDescent="0.25">
      <c r="A324" s="29">
        <v>320</v>
      </c>
      <c r="B324" s="29" t="s">
        <v>1834</v>
      </c>
      <c r="C324" s="29" t="s">
        <v>1835</v>
      </c>
      <c r="D324" s="209" t="s">
        <v>1838</v>
      </c>
      <c r="E324" s="55"/>
      <c r="F324" s="27">
        <v>141697</v>
      </c>
      <c r="G324" s="2">
        <v>141697</v>
      </c>
      <c r="H324" s="25"/>
      <c r="N324" s="2">
        <f>F324</f>
        <v>141697</v>
      </c>
      <c r="O324" s="132"/>
    </row>
    <row r="325" spans="1:15" s="27" customFormat="1" ht="31.5" x14ac:dyDescent="0.25">
      <c r="A325" s="29">
        <v>321</v>
      </c>
      <c r="B325" s="29" t="s">
        <v>1834</v>
      </c>
      <c r="C325" s="29" t="s">
        <v>1836</v>
      </c>
      <c r="D325" s="209"/>
      <c r="E325" s="55"/>
      <c r="F325" s="27">
        <v>155389.16</v>
      </c>
      <c r="G325" s="2">
        <v>155389.16</v>
      </c>
      <c r="H325" s="25"/>
      <c r="N325" s="2">
        <f>F325</f>
        <v>155389.16</v>
      </c>
      <c r="O325" s="132"/>
    </row>
    <row r="326" spans="1:15" s="27" customFormat="1" ht="31.5" x14ac:dyDescent="0.25">
      <c r="A326" s="29">
        <v>322</v>
      </c>
      <c r="B326" s="29" t="s">
        <v>1834</v>
      </c>
      <c r="C326" s="29" t="s">
        <v>1837</v>
      </c>
      <c r="D326" s="209"/>
      <c r="E326" s="55"/>
      <c r="F326" s="27">
        <v>155389.16</v>
      </c>
      <c r="G326" s="2">
        <v>155389.16</v>
      </c>
      <c r="H326" s="25"/>
      <c r="N326" s="2">
        <f>F326</f>
        <v>155389.16</v>
      </c>
      <c r="O326" s="132"/>
    </row>
    <row r="327" spans="1:15" ht="90" x14ac:dyDescent="0.25">
      <c r="A327" s="29">
        <v>323</v>
      </c>
      <c r="B327" s="29" t="s">
        <v>1869</v>
      </c>
      <c r="C327" s="29" t="s">
        <v>1870</v>
      </c>
      <c r="D327" s="27" t="s">
        <v>1871</v>
      </c>
      <c r="E327" s="55"/>
      <c r="F327" s="27">
        <v>100000</v>
      </c>
      <c r="G327" s="2">
        <v>100000</v>
      </c>
      <c r="H327" s="25"/>
      <c r="N327" s="2">
        <v>100000</v>
      </c>
    </row>
    <row r="328" spans="1:15" ht="47.25" x14ac:dyDescent="0.25">
      <c r="A328" s="29">
        <v>324</v>
      </c>
      <c r="B328" s="29" t="s">
        <v>1869</v>
      </c>
      <c r="C328" s="29" t="s">
        <v>1883</v>
      </c>
      <c r="D328" s="209" t="s">
        <v>1885</v>
      </c>
      <c r="E328" s="55"/>
      <c r="F328" s="27">
        <v>60000</v>
      </c>
      <c r="G328" s="27">
        <v>60000</v>
      </c>
      <c r="H328" s="25"/>
      <c r="N328" s="2">
        <v>60000</v>
      </c>
    </row>
    <row r="329" spans="1:15" ht="31.5" x14ac:dyDescent="0.25">
      <c r="A329" s="29">
        <v>325</v>
      </c>
      <c r="B329" s="29" t="s">
        <v>1869</v>
      </c>
      <c r="C329" s="29" t="s">
        <v>1884</v>
      </c>
      <c r="D329" s="209"/>
      <c r="E329" s="55"/>
      <c r="F329" s="27">
        <v>60000</v>
      </c>
      <c r="G329" s="27">
        <v>60000</v>
      </c>
      <c r="H329" s="25"/>
      <c r="N329" s="2">
        <v>60000</v>
      </c>
    </row>
    <row r="330" spans="1:15" ht="31.5" x14ac:dyDescent="0.25">
      <c r="A330" s="29">
        <v>326</v>
      </c>
      <c r="B330" s="29" t="s">
        <v>2078</v>
      </c>
      <c r="C330" s="29" t="s">
        <v>1076</v>
      </c>
      <c r="D330" s="202" t="s">
        <v>2089</v>
      </c>
      <c r="E330" s="55">
        <v>928</v>
      </c>
      <c r="F330" s="2">
        <v>1</v>
      </c>
      <c r="G330" s="2">
        <v>1</v>
      </c>
      <c r="H330" s="25" t="s">
        <v>2095</v>
      </c>
      <c r="N330" s="27">
        <v>1</v>
      </c>
    </row>
    <row r="331" spans="1:15" ht="31.5" x14ac:dyDescent="0.25">
      <c r="A331" s="29">
        <v>327</v>
      </c>
      <c r="B331" s="29" t="s">
        <v>2079</v>
      </c>
      <c r="C331" s="29" t="s">
        <v>2080</v>
      </c>
      <c r="D331" s="200"/>
      <c r="E331" s="55">
        <v>956</v>
      </c>
      <c r="F331" s="2">
        <v>1</v>
      </c>
      <c r="G331" s="2">
        <v>1</v>
      </c>
      <c r="H331" s="25" t="s">
        <v>2093</v>
      </c>
      <c r="N331" s="27">
        <v>1</v>
      </c>
    </row>
    <row r="332" spans="1:15" ht="31.5" x14ac:dyDescent="0.25">
      <c r="A332" s="29">
        <v>328</v>
      </c>
      <c r="B332" s="29" t="s">
        <v>2081</v>
      </c>
      <c r="C332" s="29" t="s">
        <v>2082</v>
      </c>
      <c r="D332" s="200"/>
      <c r="E332" s="55">
        <v>1013</v>
      </c>
      <c r="F332" s="2">
        <v>1</v>
      </c>
      <c r="G332" s="2">
        <v>1</v>
      </c>
      <c r="H332" s="25" t="s">
        <v>2094</v>
      </c>
      <c r="N332" s="27">
        <v>1</v>
      </c>
    </row>
    <row r="333" spans="1:15" ht="31.5" x14ac:dyDescent="0.25">
      <c r="A333" s="29">
        <v>329</v>
      </c>
      <c r="B333" s="29" t="s">
        <v>2083</v>
      </c>
      <c r="C333" s="29" t="s">
        <v>1067</v>
      </c>
      <c r="D333" s="200"/>
      <c r="E333" s="55">
        <v>865</v>
      </c>
      <c r="F333" s="2">
        <v>1</v>
      </c>
      <c r="G333" s="2">
        <v>1</v>
      </c>
      <c r="H333" s="25" t="s">
        <v>2092</v>
      </c>
      <c r="N333" s="27">
        <v>1</v>
      </c>
    </row>
    <row r="334" spans="1:15" ht="31.5" x14ac:dyDescent="0.25">
      <c r="A334" s="29">
        <v>330</v>
      </c>
      <c r="B334" s="29" t="s">
        <v>2084</v>
      </c>
      <c r="C334" s="29" t="s">
        <v>654</v>
      </c>
      <c r="D334" s="200"/>
      <c r="E334" s="55">
        <v>2263</v>
      </c>
      <c r="F334" s="2">
        <v>1</v>
      </c>
      <c r="G334" s="2">
        <v>1</v>
      </c>
      <c r="H334" s="25" t="s">
        <v>2090</v>
      </c>
      <c r="N334" s="27">
        <v>1</v>
      </c>
    </row>
    <row r="335" spans="1:15" ht="31.5" x14ac:dyDescent="0.25">
      <c r="A335" s="29">
        <v>331</v>
      </c>
      <c r="B335" s="29" t="s">
        <v>2085</v>
      </c>
      <c r="C335" s="29" t="s">
        <v>1067</v>
      </c>
      <c r="D335" s="200"/>
      <c r="E335" s="55">
        <v>154</v>
      </c>
      <c r="F335" s="2">
        <v>1</v>
      </c>
      <c r="G335" s="2">
        <v>1</v>
      </c>
      <c r="H335" s="25" t="s">
        <v>2091</v>
      </c>
      <c r="N335" s="27">
        <v>1</v>
      </c>
    </row>
    <row r="336" spans="1:15" ht="31.5" x14ac:dyDescent="0.25">
      <c r="A336" s="29">
        <v>332</v>
      </c>
      <c r="B336" s="29" t="s">
        <v>2086</v>
      </c>
      <c r="C336" s="29" t="s">
        <v>654</v>
      </c>
      <c r="D336" s="200"/>
      <c r="E336" s="55">
        <v>130</v>
      </c>
      <c r="F336" s="2">
        <v>1</v>
      </c>
      <c r="G336" s="2">
        <v>1</v>
      </c>
      <c r="H336" s="25" t="s">
        <v>2096</v>
      </c>
      <c r="N336" s="27">
        <v>1</v>
      </c>
    </row>
    <row r="337" spans="1:14" ht="31.5" x14ac:dyDescent="0.25">
      <c r="A337" s="29">
        <v>333</v>
      </c>
      <c r="B337" s="29" t="s">
        <v>2087</v>
      </c>
      <c r="C337" s="29" t="s">
        <v>2080</v>
      </c>
      <c r="D337" s="200"/>
      <c r="E337" s="55">
        <v>150.5</v>
      </c>
      <c r="F337" s="2">
        <v>1</v>
      </c>
      <c r="G337" s="2">
        <v>1</v>
      </c>
      <c r="H337" s="25" t="s">
        <v>2098</v>
      </c>
      <c r="N337" s="27">
        <v>1</v>
      </c>
    </row>
    <row r="338" spans="1:14" ht="31.5" x14ac:dyDescent="0.25">
      <c r="A338" s="29">
        <v>334</v>
      </c>
      <c r="B338" s="29" t="s">
        <v>2088</v>
      </c>
      <c r="C338" s="29" t="s">
        <v>2082</v>
      </c>
      <c r="D338" s="201"/>
      <c r="E338" s="55">
        <v>150</v>
      </c>
      <c r="F338" s="2">
        <v>1</v>
      </c>
      <c r="G338" s="2">
        <v>1</v>
      </c>
      <c r="H338" s="25" t="s">
        <v>2097</v>
      </c>
      <c r="N338" s="27">
        <v>1</v>
      </c>
    </row>
    <row r="339" spans="1:14" s="260" customFormat="1" ht="90" x14ac:dyDescent="0.25">
      <c r="A339" s="251">
        <v>335</v>
      </c>
      <c r="B339" s="251" t="s">
        <v>2124</v>
      </c>
      <c r="C339" s="251" t="s">
        <v>2130</v>
      </c>
      <c r="D339" s="257" t="s">
        <v>2125</v>
      </c>
      <c r="E339" s="258"/>
      <c r="F339" s="257">
        <v>111000</v>
      </c>
      <c r="G339" s="257">
        <v>111000</v>
      </c>
      <c r="H339" s="252"/>
      <c r="I339" s="257"/>
      <c r="J339" s="257"/>
      <c r="K339" s="257"/>
      <c r="L339" s="257"/>
      <c r="M339" s="257"/>
      <c r="N339" s="259">
        <v>111000</v>
      </c>
    </row>
    <row r="340" spans="1:14" s="260" customFormat="1" ht="90" x14ac:dyDescent="0.25">
      <c r="A340" s="251">
        <v>336</v>
      </c>
      <c r="B340" s="251" t="s">
        <v>2124</v>
      </c>
      <c r="C340" s="251" t="s">
        <v>2131</v>
      </c>
      <c r="D340" s="257" t="s">
        <v>2132</v>
      </c>
      <c r="E340" s="258" t="s">
        <v>2129</v>
      </c>
      <c r="F340" s="257">
        <v>1</v>
      </c>
      <c r="G340" s="257">
        <v>1</v>
      </c>
      <c r="H340" s="252"/>
      <c r="I340" s="257"/>
      <c r="J340" s="257"/>
      <c r="K340" s="257"/>
      <c r="L340" s="257"/>
      <c r="M340" s="257"/>
      <c r="N340" s="259">
        <f>F340</f>
        <v>1</v>
      </c>
    </row>
    <row r="341" spans="1:14" s="260" customFormat="1" ht="90" x14ac:dyDescent="0.25">
      <c r="A341" s="251">
        <v>337</v>
      </c>
      <c r="B341" s="251" t="s">
        <v>1869</v>
      </c>
      <c r="C341" s="251" t="s">
        <v>2133</v>
      </c>
      <c r="D341" s="257" t="s">
        <v>2134</v>
      </c>
      <c r="E341" s="258"/>
      <c r="F341" s="257">
        <v>91800</v>
      </c>
      <c r="G341" s="257">
        <v>91800</v>
      </c>
      <c r="H341" s="252"/>
      <c r="I341" s="257"/>
      <c r="J341" s="257"/>
      <c r="K341" s="257"/>
      <c r="L341" s="257"/>
      <c r="M341" s="257"/>
      <c r="N341" s="259">
        <v>91800</v>
      </c>
    </row>
    <row r="342" spans="1:14" s="260" customFormat="1" ht="90" x14ac:dyDescent="0.25">
      <c r="A342" s="251">
        <v>338</v>
      </c>
      <c r="B342" s="251" t="s">
        <v>2124</v>
      </c>
      <c r="C342" s="251" t="s">
        <v>2135</v>
      </c>
      <c r="D342" s="257" t="s">
        <v>2145</v>
      </c>
      <c r="E342" s="258" t="s">
        <v>2136</v>
      </c>
      <c r="F342" s="257">
        <v>60000</v>
      </c>
      <c r="G342" s="257">
        <v>0</v>
      </c>
      <c r="H342" s="252"/>
      <c r="I342" s="257"/>
      <c r="J342" s="257"/>
      <c r="K342" s="257"/>
      <c r="L342" s="257"/>
      <c r="M342" s="257"/>
      <c r="N342" s="259">
        <f>F342</f>
        <v>60000</v>
      </c>
    </row>
    <row r="343" spans="1:14" s="260" customFormat="1" ht="180" x14ac:dyDescent="0.25">
      <c r="A343" s="251">
        <v>339</v>
      </c>
      <c r="B343" s="251" t="s">
        <v>2146</v>
      </c>
      <c r="C343" s="251" t="s">
        <v>2147</v>
      </c>
      <c r="D343" s="257" t="s">
        <v>2148</v>
      </c>
      <c r="E343" s="258">
        <v>201</v>
      </c>
      <c r="F343" s="257">
        <v>7000</v>
      </c>
      <c r="G343" s="257">
        <v>0</v>
      </c>
      <c r="H343" s="252"/>
      <c r="I343" s="257"/>
      <c r="J343" s="257"/>
      <c r="K343" s="257"/>
      <c r="L343" s="257"/>
      <c r="M343" s="257"/>
      <c r="N343" s="259">
        <f>F343</f>
        <v>7000</v>
      </c>
    </row>
    <row r="344" spans="1:14" ht="15.75" customHeight="1" x14ac:dyDescent="0.25">
      <c r="B344" s="29"/>
      <c r="C344" s="29"/>
      <c r="F344" s="2">
        <f>SUM(F5:F343)</f>
        <v>382889237.82999986</v>
      </c>
      <c r="G344" s="2">
        <f>SUM(G5:G343)</f>
        <v>373147632.23999977</v>
      </c>
      <c r="N344" s="2">
        <f>SUM(N5:N343)</f>
        <v>383122355.32999986</v>
      </c>
    </row>
    <row r="346" spans="1:14" x14ac:dyDescent="0.25">
      <c r="G346" s="2"/>
    </row>
    <row r="347" spans="1:14" x14ac:dyDescent="0.25">
      <c r="G347" s="2"/>
    </row>
  </sheetData>
  <mergeCells count="34">
    <mergeCell ref="C156:C160"/>
    <mergeCell ref="D156:D160"/>
    <mergeCell ref="D173:D176"/>
    <mergeCell ref="C161:C170"/>
    <mergeCell ref="A1:L2"/>
    <mergeCell ref="A3:A4"/>
    <mergeCell ref="B3:B4"/>
    <mergeCell ref="C3:C4"/>
    <mergeCell ref="D3:D4"/>
    <mergeCell ref="E3:E4"/>
    <mergeCell ref="F3:F4"/>
    <mergeCell ref="G3:G4"/>
    <mergeCell ref="I3:J3"/>
    <mergeCell ref="K3:K4"/>
    <mergeCell ref="L3:L4"/>
    <mergeCell ref="N3:N4"/>
    <mergeCell ref="D10:D24"/>
    <mergeCell ref="D55:D56"/>
    <mergeCell ref="D140:D154"/>
    <mergeCell ref="D59:D113"/>
    <mergeCell ref="H3:H4"/>
    <mergeCell ref="D43:D45"/>
    <mergeCell ref="D114:D139"/>
    <mergeCell ref="M3:M4"/>
    <mergeCell ref="D330:D338"/>
    <mergeCell ref="D324:D326"/>
    <mergeCell ref="D320:D322"/>
    <mergeCell ref="D179:D181"/>
    <mergeCell ref="D177:D178"/>
    <mergeCell ref="D328:D329"/>
    <mergeCell ref="D277:D280"/>
    <mergeCell ref="D281:D287"/>
    <mergeCell ref="D289:D290"/>
    <mergeCell ref="D291:D29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3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909-1919-433C-B6F5-CBBCB55A90FC}">
  <dimension ref="A1"/>
  <sheetViews>
    <sheetView workbookViewId="0">
      <selection activeCell="C21" sqref="C21:E22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8104B-95E8-450D-B81F-48754744F791}">
  <dimension ref="A1:K128"/>
  <sheetViews>
    <sheetView topLeftCell="A7" workbookViewId="0">
      <selection activeCell="A5" sqref="A5:A116"/>
    </sheetView>
  </sheetViews>
  <sheetFormatPr defaultColWidth="16.42578125" defaultRowHeight="15" x14ac:dyDescent="0.25"/>
  <cols>
    <col min="1" max="1" width="11.85546875" style="1" customWidth="1"/>
    <col min="2" max="2" width="39.42578125" style="1" customWidth="1"/>
    <col min="3" max="3" width="25.140625" style="1" customWidth="1"/>
    <col min="4" max="4" width="25.85546875" style="1" customWidth="1"/>
    <col min="5" max="5" width="15.140625" style="1" customWidth="1"/>
    <col min="6" max="6" width="14.85546875" style="1" customWidth="1"/>
    <col min="7" max="7" width="17" style="1" customWidth="1"/>
    <col min="8" max="8" width="24.85546875" style="1" customWidth="1"/>
    <col min="9" max="9" width="16.5703125" style="1" customWidth="1"/>
    <col min="10" max="257" width="16.42578125" style="1"/>
    <col min="258" max="258" width="5.42578125" style="1" customWidth="1"/>
    <col min="259" max="259" width="32.140625" style="1" customWidth="1"/>
    <col min="260" max="260" width="18" style="1" customWidth="1"/>
    <col min="261" max="261" width="13" style="1" customWidth="1"/>
    <col min="262" max="262" width="14.85546875" style="1" customWidth="1"/>
    <col min="263" max="264" width="13.140625" style="1" customWidth="1"/>
    <col min="265" max="265" width="11.28515625" style="1" customWidth="1"/>
    <col min="266" max="513" width="16.42578125" style="1"/>
    <col min="514" max="514" width="5.42578125" style="1" customWidth="1"/>
    <col min="515" max="515" width="32.140625" style="1" customWidth="1"/>
    <col min="516" max="516" width="18" style="1" customWidth="1"/>
    <col min="517" max="517" width="13" style="1" customWidth="1"/>
    <col min="518" max="518" width="14.85546875" style="1" customWidth="1"/>
    <col min="519" max="520" width="13.140625" style="1" customWidth="1"/>
    <col min="521" max="521" width="11.28515625" style="1" customWidth="1"/>
    <col min="522" max="769" width="16.42578125" style="1"/>
    <col min="770" max="770" width="5.42578125" style="1" customWidth="1"/>
    <col min="771" max="771" width="32.140625" style="1" customWidth="1"/>
    <col min="772" max="772" width="18" style="1" customWidth="1"/>
    <col min="773" max="773" width="13" style="1" customWidth="1"/>
    <col min="774" max="774" width="14.85546875" style="1" customWidth="1"/>
    <col min="775" max="776" width="13.140625" style="1" customWidth="1"/>
    <col min="777" max="777" width="11.28515625" style="1" customWidth="1"/>
    <col min="778" max="1025" width="16.42578125" style="1"/>
    <col min="1026" max="1026" width="5.42578125" style="1" customWidth="1"/>
    <col min="1027" max="1027" width="32.140625" style="1" customWidth="1"/>
    <col min="1028" max="1028" width="18" style="1" customWidth="1"/>
    <col min="1029" max="1029" width="13" style="1" customWidth="1"/>
    <col min="1030" max="1030" width="14.85546875" style="1" customWidth="1"/>
    <col min="1031" max="1032" width="13.140625" style="1" customWidth="1"/>
    <col min="1033" max="1033" width="11.28515625" style="1" customWidth="1"/>
    <col min="1034" max="1281" width="16.42578125" style="1"/>
    <col min="1282" max="1282" width="5.42578125" style="1" customWidth="1"/>
    <col min="1283" max="1283" width="32.140625" style="1" customWidth="1"/>
    <col min="1284" max="1284" width="18" style="1" customWidth="1"/>
    <col min="1285" max="1285" width="13" style="1" customWidth="1"/>
    <col min="1286" max="1286" width="14.85546875" style="1" customWidth="1"/>
    <col min="1287" max="1288" width="13.140625" style="1" customWidth="1"/>
    <col min="1289" max="1289" width="11.28515625" style="1" customWidth="1"/>
    <col min="1290" max="1537" width="16.42578125" style="1"/>
    <col min="1538" max="1538" width="5.42578125" style="1" customWidth="1"/>
    <col min="1539" max="1539" width="32.140625" style="1" customWidth="1"/>
    <col min="1540" max="1540" width="18" style="1" customWidth="1"/>
    <col min="1541" max="1541" width="13" style="1" customWidth="1"/>
    <col min="1542" max="1542" width="14.85546875" style="1" customWidth="1"/>
    <col min="1543" max="1544" width="13.140625" style="1" customWidth="1"/>
    <col min="1545" max="1545" width="11.28515625" style="1" customWidth="1"/>
    <col min="1546" max="1793" width="16.42578125" style="1"/>
    <col min="1794" max="1794" width="5.42578125" style="1" customWidth="1"/>
    <col min="1795" max="1795" width="32.140625" style="1" customWidth="1"/>
    <col min="1796" max="1796" width="18" style="1" customWidth="1"/>
    <col min="1797" max="1797" width="13" style="1" customWidth="1"/>
    <col min="1798" max="1798" width="14.85546875" style="1" customWidth="1"/>
    <col min="1799" max="1800" width="13.140625" style="1" customWidth="1"/>
    <col min="1801" max="1801" width="11.28515625" style="1" customWidth="1"/>
    <col min="1802" max="2049" width="16.42578125" style="1"/>
    <col min="2050" max="2050" width="5.42578125" style="1" customWidth="1"/>
    <col min="2051" max="2051" width="32.140625" style="1" customWidth="1"/>
    <col min="2052" max="2052" width="18" style="1" customWidth="1"/>
    <col min="2053" max="2053" width="13" style="1" customWidth="1"/>
    <col min="2054" max="2054" width="14.85546875" style="1" customWidth="1"/>
    <col min="2055" max="2056" width="13.140625" style="1" customWidth="1"/>
    <col min="2057" max="2057" width="11.28515625" style="1" customWidth="1"/>
    <col min="2058" max="2305" width="16.42578125" style="1"/>
    <col min="2306" max="2306" width="5.42578125" style="1" customWidth="1"/>
    <col min="2307" max="2307" width="32.140625" style="1" customWidth="1"/>
    <col min="2308" max="2308" width="18" style="1" customWidth="1"/>
    <col min="2309" max="2309" width="13" style="1" customWidth="1"/>
    <col min="2310" max="2310" width="14.85546875" style="1" customWidth="1"/>
    <col min="2311" max="2312" width="13.140625" style="1" customWidth="1"/>
    <col min="2313" max="2313" width="11.28515625" style="1" customWidth="1"/>
    <col min="2314" max="2561" width="16.42578125" style="1"/>
    <col min="2562" max="2562" width="5.42578125" style="1" customWidth="1"/>
    <col min="2563" max="2563" width="32.140625" style="1" customWidth="1"/>
    <col min="2564" max="2564" width="18" style="1" customWidth="1"/>
    <col min="2565" max="2565" width="13" style="1" customWidth="1"/>
    <col min="2566" max="2566" width="14.85546875" style="1" customWidth="1"/>
    <col min="2567" max="2568" width="13.140625" style="1" customWidth="1"/>
    <col min="2569" max="2569" width="11.28515625" style="1" customWidth="1"/>
    <col min="2570" max="2817" width="16.42578125" style="1"/>
    <col min="2818" max="2818" width="5.42578125" style="1" customWidth="1"/>
    <col min="2819" max="2819" width="32.140625" style="1" customWidth="1"/>
    <col min="2820" max="2820" width="18" style="1" customWidth="1"/>
    <col min="2821" max="2821" width="13" style="1" customWidth="1"/>
    <col min="2822" max="2822" width="14.85546875" style="1" customWidth="1"/>
    <col min="2823" max="2824" width="13.140625" style="1" customWidth="1"/>
    <col min="2825" max="2825" width="11.28515625" style="1" customWidth="1"/>
    <col min="2826" max="3073" width="16.42578125" style="1"/>
    <col min="3074" max="3074" width="5.42578125" style="1" customWidth="1"/>
    <col min="3075" max="3075" width="32.140625" style="1" customWidth="1"/>
    <col min="3076" max="3076" width="18" style="1" customWidth="1"/>
    <col min="3077" max="3077" width="13" style="1" customWidth="1"/>
    <col min="3078" max="3078" width="14.85546875" style="1" customWidth="1"/>
    <col min="3079" max="3080" width="13.140625" style="1" customWidth="1"/>
    <col min="3081" max="3081" width="11.28515625" style="1" customWidth="1"/>
    <col min="3082" max="3329" width="16.42578125" style="1"/>
    <col min="3330" max="3330" width="5.42578125" style="1" customWidth="1"/>
    <col min="3331" max="3331" width="32.140625" style="1" customWidth="1"/>
    <col min="3332" max="3332" width="18" style="1" customWidth="1"/>
    <col min="3333" max="3333" width="13" style="1" customWidth="1"/>
    <col min="3334" max="3334" width="14.85546875" style="1" customWidth="1"/>
    <col min="3335" max="3336" width="13.140625" style="1" customWidth="1"/>
    <col min="3337" max="3337" width="11.28515625" style="1" customWidth="1"/>
    <col min="3338" max="3585" width="16.42578125" style="1"/>
    <col min="3586" max="3586" width="5.42578125" style="1" customWidth="1"/>
    <col min="3587" max="3587" width="32.140625" style="1" customWidth="1"/>
    <col min="3588" max="3588" width="18" style="1" customWidth="1"/>
    <col min="3589" max="3589" width="13" style="1" customWidth="1"/>
    <col min="3590" max="3590" width="14.85546875" style="1" customWidth="1"/>
    <col min="3591" max="3592" width="13.140625" style="1" customWidth="1"/>
    <col min="3593" max="3593" width="11.28515625" style="1" customWidth="1"/>
    <col min="3594" max="3841" width="16.42578125" style="1"/>
    <col min="3842" max="3842" width="5.42578125" style="1" customWidth="1"/>
    <col min="3843" max="3843" width="32.140625" style="1" customWidth="1"/>
    <col min="3844" max="3844" width="18" style="1" customWidth="1"/>
    <col min="3845" max="3845" width="13" style="1" customWidth="1"/>
    <col min="3846" max="3846" width="14.85546875" style="1" customWidth="1"/>
    <col min="3847" max="3848" width="13.140625" style="1" customWidth="1"/>
    <col min="3849" max="3849" width="11.28515625" style="1" customWidth="1"/>
    <col min="3850" max="4097" width="16.42578125" style="1"/>
    <col min="4098" max="4098" width="5.42578125" style="1" customWidth="1"/>
    <col min="4099" max="4099" width="32.140625" style="1" customWidth="1"/>
    <col min="4100" max="4100" width="18" style="1" customWidth="1"/>
    <col min="4101" max="4101" width="13" style="1" customWidth="1"/>
    <col min="4102" max="4102" width="14.85546875" style="1" customWidth="1"/>
    <col min="4103" max="4104" width="13.140625" style="1" customWidth="1"/>
    <col min="4105" max="4105" width="11.28515625" style="1" customWidth="1"/>
    <col min="4106" max="4353" width="16.42578125" style="1"/>
    <col min="4354" max="4354" width="5.42578125" style="1" customWidth="1"/>
    <col min="4355" max="4355" width="32.140625" style="1" customWidth="1"/>
    <col min="4356" max="4356" width="18" style="1" customWidth="1"/>
    <col min="4357" max="4357" width="13" style="1" customWidth="1"/>
    <col min="4358" max="4358" width="14.85546875" style="1" customWidth="1"/>
    <col min="4359" max="4360" width="13.140625" style="1" customWidth="1"/>
    <col min="4361" max="4361" width="11.28515625" style="1" customWidth="1"/>
    <col min="4362" max="4609" width="16.42578125" style="1"/>
    <col min="4610" max="4610" width="5.42578125" style="1" customWidth="1"/>
    <col min="4611" max="4611" width="32.140625" style="1" customWidth="1"/>
    <col min="4612" max="4612" width="18" style="1" customWidth="1"/>
    <col min="4613" max="4613" width="13" style="1" customWidth="1"/>
    <col min="4614" max="4614" width="14.85546875" style="1" customWidth="1"/>
    <col min="4615" max="4616" width="13.140625" style="1" customWidth="1"/>
    <col min="4617" max="4617" width="11.28515625" style="1" customWidth="1"/>
    <col min="4618" max="4865" width="16.42578125" style="1"/>
    <col min="4866" max="4866" width="5.42578125" style="1" customWidth="1"/>
    <col min="4867" max="4867" width="32.140625" style="1" customWidth="1"/>
    <col min="4868" max="4868" width="18" style="1" customWidth="1"/>
    <col min="4869" max="4869" width="13" style="1" customWidth="1"/>
    <col min="4870" max="4870" width="14.85546875" style="1" customWidth="1"/>
    <col min="4871" max="4872" width="13.140625" style="1" customWidth="1"/>
    <col min="4873" max="4873" width="11.28515625" style="1" customWidth="1"/>
    <col min="4874" max="5121" width="16.42578125" style="1"/>
    <col min="5122" max="5122" width="5.42578125" style="1" customWidth="1"/>
    <col min="5123" max="5123" width="32.140625" style="1" customWidth="1"/>
    <col min="5124" max="5124" width="18" style="1" customWidth="1"/>
    <col min="5125" max="5125" width="13" style="1" customWidth="1"/>
    <col min="5126" max="5126" width="14.85546875" style="1" customWidth="1"/>
    <col min="5127" max="5128" width="13.140625" style="1" customWidth="1"/>
    <col min="5129" max="5129" width="11.28515625" style="1" customWidth="1"/>
    <col min="5130" max="5377" width="16.42578125" style="1"/>
    <col min="5378" max="5378" width="5.42578125" style="1" customWidth="1"/>
    <col min="5379" max="5379" width="32.140625" style="1" customWidth="1"/>
    <col min="5380" max="5380" width="18" style="1" customWidth="1"/>
    <col min="5381" max="5381" width="13" style="1" customWidth="1"/>
    <col min="5382" max="5382" width="14.85546875" style="1" customWidth="1"/>
    <col min="5383" max="5384" width="13.140625" style="1" customWidth="1"/>
    <col min="5385" max="5385" width="11.28515625" style="1" customWidth="1"/>
    <col min="5386" max="5633" width="16.42578125" style="1"/>
    <col min="5634" max="5634" width="5.42578125" style="1" customWidth="1"/>
    <col min="5635" max="5635" width="32.140625" style="1" customWidth="1"/>
    <col min="5636" max="5636" width="18" style="1" customWidth="1"/>
    <col min="5637" max="5637" width="13" style="1" customWidth="1"/>
    <col min="5638" max="5638" width="14.85546875" style="1" customWidth="1"/>
    <col min="5639" max="5640" width="13.140625" style="1" customWidth="1"/>
    <col min="5641" max="5641" width="11.28515625" style="1" customWidth="1"/>
    <col min="5642" max="5889" width="16.42578125" style="1"/>
    <col min="5890" max="5890" width="5.42578125" style="1" customWidth="1"/>
    <col min="5891" max="5891" width="32.140625" style="1" customWidth="1"/>
    <col min="5892" max="5892" width="18" style="1" customWidth="1"/>
    <col min="5893" max="5893" width="13" style="1" customWidth="1"/>
    <col min="5894" max="5894" width="14.85546875" style="1" customWidth="1"/>
    <col min="5895" max="5896" width="13.140625" style="1" customWidth="1"/>
    <col min="5897" max="5897" width="11.28515625" style="1" customWidth="1"/>
    <col min="5898" max="6145" width="16.42578125" style="1"/>
    <col min="6146" max="6146" width="5.42578125" style="1" customWidth="1"/>
    <col min="6147" max="6147" width="32.140625" style="1" customWidth="1"/>
    <col min="6148" max="6148" width="18" style="1" customWidth="1"/>
    <col min="6149" max="6149" width="13" style="1" customWidth="1"/>
    <col min="6150" max="6150" width="14.85546875" style="1" customWidth="1"/>
    <col min="6151" max="6152" width="13.140625" style="1" customWidth="1"/>
    <col min="6153" max="6153" width="11.28515625" style="1" customWidth="1"/>
    <col min="6154" max="6401" width="16.42578125" style="1"/>
    <col min="6402" max="6402" width="5.42578125" style="1" customWidth="1"/>
    <col min="6403" max="6403" width="32.140625" style="1" customWidth="1"/>
    <col min="6404" max="6404" width="18" style="1" customWidth="1"/>
    <col min="6405" max="6405" width="13" style="1" customWidth="1"/>
    <col min="6406" max="6406" width="14.85546875" style="1" customWidth="1"/>
    <col min="6407" max="6408" width="13.140625" style="1" customWidth="1"/>
    <col min="6409" max="6409" width="11.28515625" style="1" customWidth="1"/>
    <col min="6410" max="6657" width="16.42578125" style="1"/>
    <col min="6658" max="6658" width="5.42578125" style="1" customWidth="1"/>
    <col min="6659" max="6659" width="32.140625" style="1" customWidth="1"/>
    <col min="6660" max="6660" width="18" style="1" customWidth="1"/>
    <col min="6661" max="6661" width="13" style="1" customWidth="1"/>
    <col min="6662" max="6662" width="14.85546875" style="1" customWidth="1"/>
    <col min="6663" max="6664" width="13.140625" style="1" customWidth="1"/>
    <col min="6665" max="6665" width="11.28515625" style="1" customWidth="1"/>
    <col min="6666" max="6913" width="16.42578125" style="1"/>
    <col min="6914" max="6914" width="5.42578125" style="1" customWidth="1"/>
    <col min="6915" max="6915" width="32.140625" style="1" customWidth="1"/>
    <col min="6916" max="6916" width="18" style="1" customWidth="1"/>
    <col min="6917" max="6917" width="13" style="1" customWidth="1"/>
    <col min="6918" max="6918" width="14.85546875" style="1" customWidth="1"/>
    <col min="6919" max="6920" width="13.140625" style="1" customWidth="1"/>
    <col min="6921" max="6921" width="11.28515625" style="1" customWidth="1"/>
    <col min="6922" max="7169" width="16.42578125" style="1"/>
    <col min="7170" max="7170" width="5.42578125" style="1" customWidth="1"/>
    <col min="7171" max="7171" width="32.140625" style="1" customWidth="1"/>
    <col min="7172" max="7172" width="18" style="1" customWidth="1"/>
    <col min="7173" max="7173" width="13" style="1" customWidth="1"/>
    <col min="7174" max="7174" width="14.85546875" style="1" customWidth="1"/>
    <col min="7175" max="7176" width="13.140625" style="1" customWidth="1"/>
    <col min="7177" max="7177" width="11.28515625" style="1" customWidth="1"/>
    <col min="7178" max="7425" width="16.42578125" style="1"/>
    <col min="7426" max="7426" width="5.42578125" style="1" customWidth="1"/>
    <col min="7427" max="7427" width="32.140625" style="1" customWidth="1"/>
    <col min="7428" max="7428" width="18" style="1" customWidth="1"/>
    <col min="7429" max="7429" width="13" style="1" customWidth="1"/>
    <col min="7430" max="7430" width="14.85546875" style="1" customWidth="1"/>
    <col min="7431" max="7432" width="13.140625" style="1" customWidth="1"/>
    <col min="7433" max="7433" width="11.28515625" style="1" customWidth="1"/>
    <col min="7434" max="7681" width="16.42578125" style="1"/>
    <col min="7682" max="7682" width="5.42578125" style="1" customWidth="1"/>
    <col min="7683" max="7683" width="32.140625" style="1" customWidth="1"/>
    <col min="7684" max="7684" width="18" style="1" customWidth="1"/>
    <col min="7685" max="7685" width="13" style="1" customWidth="1"/>
    <col min="7686" max="7686" width="14.85546875" style="1" customWidth="1"/>
    <col min="7687" max="7688" width="13.140625" style="1" customWidth="1"/>
    <col min="7689" max="7689" width="11.28515625" style="1" customWidth="1"/>
    <col min="7690" max="7937" width="16.42578125" style="1"/>
    <col min="7938" max="7938" width="5.42578125" style="1" customWidth="1"/>
    <col min="7939" max="7939" width="32.140625" style="1" customWidth="1"/>
    <col min="7940" max="7940" width="18" style="1" customWidth="1"/>
    <col min="7941" max="7941" width="13" style="1" customWidth="1"/>
    <col min="7942" max="7942" width="14.85546875" style="1" customWidth="1"/>
    <col min="7943" max="7944" width="13.140625" style="1" customWidth="1"/>
    <col min="7945" max="7945" width="11.28515625" style="1" customWidth="1"/>
    <col min="7946" max="8193" width="16.42578125" style="1"/>
    <col min="8194" max="8194" width="5.42578125" style="1" customWidth="1"/>
    <col min="8195" max="8195" width="32.140625" style="1" customWidth="1"/>
    <col min="8196" max="8196" width="18" style="1" customWidth="1"/>
    <col min="8197" max="8197" width="13" style="1" customWidth="1"/>
    <col min="8198" max="8198" width="14.85546875" style="1" customWidth="1"/>
    <col min="8199" max="8200" width="13.140625" style="1" customWidth="1"/>
    <col min="8201" max="8201" width="11.28515625" style="1" customWidth="1"/>
    <col min="8202" max="8449" width="16.42578125" style="1"/>
    <col min="8450" max="8450" width="5.42578125" style="1" customWidth="1"/>
    <col min="8451" max="8451" width="32.140625" style="1" customWidth="1"/>
    <col min="8452" max="8452" width="18" style="1" customWidth="1"/>
    <col min="8453" max="8453" width="13" style="1" customWidth="1"/>
    <col min="8454" max="8454" width="14.85546875" style="1" customWidth="1"/>
    <col min="8455" max="8456" width="13.140625" style="1" customWidth="1"/>
    <col min="8457" max="8457" width="11.28515625" style="1" customWidth="1"/>
    <col min="8458" max="8705" width="16.42578125" style="1"/>
    <col min="8706" max="8706" width="5.42578125" style="1" customWidth="1"/>
    <col min="8707" max="8707" width="32.140625" style="1" customWidth="1"/>
    <col min="8708" max="8708" width="18" style="1" customWidth="1"/>
    <col min="8709" max="8709" width="13" style="1" customWidth="1"/>
    <col min="8710" max="8710" width="14.85546875" style="1" customWidth="1"/>
    <col min="8711" max="8712" width="13.140625" style="1" customWidth="1"/>
    <col min="8713" max="8713" width="11.28515625" style="1" customWidth="1"/>
    <col min="8714" max="8961" width="16.42578125" style="1"/>
    <col min="8962" max="8962" width="5.42578125" style="1" customWidth="1"/>
    <col min="8963" max="8963" width="32.140625" style="1" customWidth="1"/>
    <col min="8964" max="8964" width="18" style="1" customWidth="1"/>
    <col min="8965" max="8965" width="13" style="1" customWidth="1"/>
    <col min="8966" max="8966" width="14.85546875" style="1" customWidth="1"/>
    <col min="8967" max="8968" width="13.140625" style="1" customWidth="1"/>
    <col min="8969" max="8969" width="11.28515625" style="1" customWidth="1"/>
    <col min="8970" max="9217" width="16.42578125" style="1"/>
    <col min="9218" max="9218" width="5.42578125" style="1" customWidth="1"/>
    <col min="9219" max="9219" width="32.140625" style="1" customWidth="1"/>
    <col min="9220" max="9220" width="18" style="1" customWidth="1"/>
    <col min="9221" max="9221" width="13" style="1" customWidth="1"/>
    <col min="9222" max="9222" width="14.85546875" style="1" customWidth="1"/>
    <col min="9223" max="9224" width="13.140625" style="1" customWidth="1"/>
    <col min="9225" max="9225" width="11.28515625" style="1" customWidth="1"/>
    <col min="9226" max="9473" width="16.42578125" style="1"/>
    <col min="9474" max="9474" width="5.42578125" style="1" customWidth="1"/>
    <col min="9475" max="9475" width="32.140625" style="1" customWidth="1"/>
    <col min="9476" max="9476" width="18" style="1" customWidth="1"/>
    <col min="9477" max="9477" width="13" style="1" customWidth="1"/>
    <col min="9478" max="9478" width="14.85546875" style="1" customWidth="1"/>
    <col min="9479" max="9480" width="13.140625" style="1" customWidth="1"/>
    <col min="9481" max="9481" width="11.28515625" style="1" customWidth="1"/>
    <col min="9482" max="9729" width="16.42578125" style="1"/>
    <col min="9730" max="9730" width="5.42578125" style="1" customWidth="1"/>
    <col min="9731" max="9731" width="32.140625" style="1" customWidth="1"/>
    <col min="9732" max="9732" width="18" style="1" customWidth="1"/>
    <col min="9733" max="9733" width="13" style="1" customWidth="1"/>
    <col min="9734" max="9734" width="14.85546875" style="1" customWidth="1"/>
    <col min="9735" max="9736" width="13.140625" style="1" customWidth="1"/>
    <col min="9737" max="9737" width="11.28515625" style="1" customWidth="1"/>
    <col min="9738" max="9985" width="16.42578125" style="1"/>
    <col min="9986" max="9986" width="5.42578125" style="1" customWidth="1"/>
    <col min="9987" max="9987" width="32.140625" style="1" customWidth="1"/>
    <col min="9988" max="9988" width="18" style="1" customWidth="1"/>
    <col min="9989" max="9989" width="13" style="1" customWidth="1"/>
    <col min="9990" max="9990" width="14.85546875" style="1" customWidth="1"/>
    <col min="9991" max="9992" width="13.140625" style="1" customWidth="1"/>
    <col min="9993" max="9993" width="11.28515625" style="1" customWidth="1"/>
    <col min="9994" max="10241" width="16.42578125" style="1"/>
    <col min="10242" max="10242" width="5.42578125" style="1" customWidth="1"/>
    <col min="10243" max="10243" width="32.140625" style="1" customWidth="1"/>
    <col min="10244" max="10244" width="18" style="1" customWidth="1"/>
    <col min="10245" max="10245" width="13" style="1" customWidth="1"/>
    <col min="10246" max="10246" width="14.85546875" style="1" customWidth="1"/>
    <col min="10247" max="10248" width="13.140625" style="1" customWidth="1"/>
    <col min="10249" max="10249" width="11.28515625" style="1" customWidth="1"/>
    <col min="10250" max="10497" width="16.42578125" style="1"/>
    <col min="10498" max="10498" width="5.42578125" style="1" customWidth="1"/>
    <col min="10499" max="10499" width="32.140625" style="1" customWidth="1"/>
    <col min="10500" max="10500" width="18" style="1" customWidth="1"/>
    <col min="10501" max="10501" width="13" style="1" customWidth="1"/>
    <col min="10502" max="10502" width="14.85546875" style="1" customWidth="1"/>
    <col min="10503" max="10504" width="13.140625" style="1" customWidth="1"/>
    <col min="10505" max="10505" width="11.28515625" style="1" customWidth="1"/>
    <col min="10506" max="10753" width="16.42578125" style="1"/>
    <col min="10754" max="10754" width="5.42578125" style="1" customWidth="1"/>
    <col min="10755" max="10755" width="32.140625" style="1" customWidth="1"/>
    <col min="10756" max="10756" width="18" style="1" customWidth="1"/>
    <col min="10757" max="10757" width="13" style="1" customWidth="1"/>
    <col min="10758" max="10758" width="14.85546875" style="1" customWidth="1"/>
    <col min="10759" max="10760" width="13.140625" style="1" customWidth="1"/>
    <col min="10761" max="10761" width="11.28515625" style="1" customWidth="1"/>
    <col min="10762" max="11009" width="16.42578125" style="1"/>
    <col min="11010" max="11010" width="5.42578125" style="1" customWidth="1"/>
    <col min="11011" max="11011" width="32.140625" style="1" customWidth="1"/>
    <col min="11012" max="11012" width="18" style="1" customWidth="1"/>
    <col min="11013" max="11013" width="13" style="1" customWidth="1"/>
    <col min="11014" max="11014" width="14.85546875" style="1" customWidth="1"/>
    <col min="11015" max="11016" width="13.140625" style="1" customWidth="1"/>
    <col min="11017" max="11017" width="11.28515625" style="1" customWidth="1"/>
    <col min="11018" max="11265" width="16.42578125" style="1"/>
    <col min="11266" max="11266" width="5.42578125" style="1" customWidth="1"/>
    <col min="11267" max="11267" width="32.140625" style="1" customWidth="1"/>
    <col min="11268" max="11268" width="18" style="1" customWidth="1"/>
    <col min="11269" max="11269" width="13" style="1" customWidth="1"/>
    <col min="11270" max="11270" width="14.85546875" style="1" customWidth="1"/>
    <col min="11271" max="11272" width="13.140625" style="1" customWidth="1"/>
    <col min="11273" max="11273" width="11.28515625" style="1" customWidth="1"/>
    <col min="11274" max="11521" width="16.42578125" style="1"/>
    <col min="11522" max="11522" width="5.42578125" style="1" customWidth="1"/>
    <col min="11523" max="11523" width="32.140625" style="1" customWidth="1"/>
    <col min="11524" max="11524" width="18" style="1" customWidth="1"/>
    <col min="11525" max="11525" width="13" style="1" customWidth="1"/>
    <col min="11526" max="11526" width="14.85546875" style="1" customWidth="1"/>
    <col min="11527" max="11528" width="13.140625" style="1" customWidth="1"/>
    <col min="11529" max="11529" width="11.28515625" style="1" customWidth="1"/>
    <col min="11530" max="11777" width="16.42578125" style="1"/>
    <col min="11778" max="11778" width="5.42578125" style="1" customWidth="1"/>
    <col min="11779" max="11779" width="32.140625" style="1" customWidth="1"/>
    <col min="11780" max="11780" width="18" style="1" customWidth="1"/>
    <col min="11781" max="11781" width="13" style="1" customWidth="1"/>
    <col min="11782" max="11782" width="14.85546875" style="1" customWidth="1"/>
    <col min="11783" max="11784" width="13.140625" style="1" customWidth="1"/>
    <col min="11785" max="11785" width="11.28515625" style="1" customWidth="1"/>
    <col min="11786" max="12033" width="16.42578125" style="1"/>
    <col min="12034" max="12034" width="5.42578125" style="1" customWidth="1"/>
    <col min="12035" max="12035" width="32.140625" style="1" customWidth="1"/>
    <col min="12036" max="12036" width="18" style="1" customWidth="1"/>
    <col min="12037" max="12037" width="13" style="1" customWidth="1"/>
    <col min="12038" max="12038" width="14.85546875" style="1" customWidth="1"/>
    <col min="12039" max="12040" width="13.140625" style="1" customWidth="1"/>
    <col min="12041" max="12041" width="11.28515625" style="1" customWidth="1"/>
    <col min="12042" max="12289" width="16.42578125" style="1"/>
    <col min="12290" max="12290" width="5.42578125" style="1" customWidth="1"/>
    <col min="12291" max="12291" width="32.140625" style="1" customWidth="1"/>
    <col min="12292" max="12292" width="18" style="1" customWidth="1"/>
    <col min="12293" max="12293" width="13" style="1" customWidth="1"/>
    <col min="12294" max="12294" width="14.85546875" style="1" customWidth="1"/>
    <col min="12295" max="12296" width="13.140625" style="1" customWidth="1"/>
    <col min="12297" max="12297" width="11.28515625" style="1" customWidth="1"/>
    <col min="12298" max="12545" width="16.42578125" style="1"/>
    <col min="12546" max="12546" width="5.42578125" style="1" customWidth="1"/>
    <col min="12547" max="12547" width="32.140625" style="1" customWidth="1"/>
    <col min="12548" max="12548" width="18" style="1" customWidth="1"/>
    <col min="12549" max="12549" width="13" style="1" customWidth="1"/>
    <col min="12550" max="12550" width="14.85546875" style="1" customWidth="1"/>
    <col min="12551" max="12552" width="13.140625" style="1" customWidth="1"/>
    <col min="12553" max="12553" width="11.28515625" style="1" customWidth="1"/>
    <col min="12554" max="12801" width="16.42578125" style="1"/>
    <col min="12802" max="12802" width="5.42578125" style="1" customWidth="1"/>
    <col min="12803" max="12803" width="32.140625" style="1" customWidth="1"/>
    <col min="12804" max="12804" width="18" style="1" customWidth="1"/>
    <col min="12805" max="12805" width="13" style="1" customWidth="1"/>
    <col min="12806" max="12806" width="14.85546875" style="1" customWidth="1"/>
    <col min="12807" max="12808" width="13.140625" style="1" customWidth="1"/>
    <col min="12809" max="12809" width="11.28515625" style="1" customWidth="1"/>
    <col min="12810" max="13057" width="16.42578125" style="1"/>
    <col min="13058" max="13058" width="5.42578125" style="1" customWidth="1"/>
    <col min="13059" max="13059" width="32.140625" style="1" customWidth="1"/>
    <col min="13060" max="13060" width="18" style="1" customWidth="1"/>
    <col min="13061" max="13061" width="13" style="1" customWidth="1"/>
    <col min="13062" max="13062" width="14.85546875" style="1" customWidth="1"/>
    <col min="13063" max="13064" width="13.140625" style="1" customWidth="1"/>
    <col min="13065" max="13065" width="11.28515625" style="1" customWidth="1"/>
    <col min="13066" max="13313" width="16.42578125" style="1"/>
    <col min="13314" max="13314" width="5.42578125" style="1" customWidth="1"/>
    <col min="13315" max="13315" width="32.140625" style="1" customWidth="1"/>
    <col min="13316" max="13316" width="18" style="1" customWidth="1"/>
    <col min="13317" max="13317" width="13" style="1" customWidth="1"/>
    <col min="13318" max="13318" width="14.85546875" style="1" customWidth="1"/>
    <col min="13319" max="13320" width="13.140625" style="1" customWidth="1"/>
    <col min="13321" max="13321" width="11.28515625" style="1" customWidth="1"/>
    <col min="13322" max="13569" width="16.42578125" style="1"/>
    <col min="13570" max="13570" width="5.42578125" style="1" customWidth="1"/>
    <col min="13571" max="13571" width="32.140625" style="1" customWidth="1"/>
    <col min="13572" max="13572" width="18" style="1" customWidth="1"/>
    <col min="13573" max="13573" width="13" style="1" customWidth="1"/>
    <col min="13574" max="13574" width="14.85546875" style="1" customWidth="1"/>
    <col min="13575" max="13576" width="13.140625" style="1" customWidth="1"/>
    <col min="13577" max="13577" width="11.28515625" style="1" customWidth="1"/>
    <col min="13578" max="13825" width="16.42578125" style="1"/>
    <col min="13826" max="13826" width="5.42578125" style="1" customWidth="1"/>
    <col min="13827" max="13827" width="32.140625" style="1" customWidth="1"/>
    <col min="13828" max="13828" width="18" style="1" customWidth="1"/>
    <col min="13829" max="13829" width="13" style="1" customWidth="1"/>
    <col min="13830" max="13830" width="14.85546875" style="1" customWidth="1"/>
    <col min="13831" max="13832" width="13.140625" style="1" customWidth="1"/>
    <col min="13833" max="13833" width="11.28515625" style="1" customWidth="1"/>
    <col min="13834" max="14081" width="16.42578125" style="1"/>
    <col min="14082" max="14082" width="5.42578125" style="1" customWidth="1"/>
    <col min="14083" max="14083" width="32.140625" style="1" customWidth="1"/>
    <col min="14084" max="14084" width="18" style="1" customWidth="1"/>
    <col min="14085" max="14085" width="13" style="1" customWidth="1"/>
    <col min="14086" max="14086" width="14.85546875" style="1" customWidth="1"/>
    <col min="14087" max="14088" width="13.140625" style="1" customWidth="1"/>
    <col min="14089" max="14089" width="11.28515625" style="1" customWidth="1"/>
    <col min="14090" max="14337" width="16.42578125" style="1"/>
    <col min="14338" max="14338" width="5.42578125" style="1" customWidth="1"/>
    <col min="14339" max="14339" width="32.140625" style="1" customWidth="1"/>
    <col min="14340" max="14340" width="18" style="1" customWidth="1"/>
    <col min="14341" max="14341" width="13" style="1" customWidth="1"/>
    <col min="14342" max="14342" width="14.85546875" style="1" customWidth="1"/>
    <col min="14343" max="14344" width="13.140625" style="1" customWidth="1"/>
    <col min="14345" max="14345" width="11.28515625" style="1" customWidth="1"/>
    <col min="14346" max="14593" width="16.42578125" style="1"/>
    <col min="14594" max="14594" width="5.42578125" style="1" customWidth="1"/>
    <col min="14595" max="14595" width="32.140625" style="1" customWidth="1"/>
    <col min="14596" max="14596" width="18" style="1" customWidth="1"/>
    <col min="14597" max="14597" width="13" style="1" customWidth="1"/>
    <col min="14598" max="14598" width="14.85546875" style="1" customWidth="1"/>
    <col min="14599" max="14600" width="13.140625" style="1" customWidth="1"/>
    <col min="14601" max="14601" width="11.28515625" style="1" customWidth="1"/>
    <col min="14602" max="14849" width="16.42578125" style="1"/>
    <col min="14850" max="14850" width="5.42578125" style="1" customWidth="1"/>
    <col min="14851" max="14851" width="32.140625" style="1" customWidth="1"/>
    <col min="14852" max="14852" width="18" style="1" customWidth="1"/>
    <col min="14853" max="14853" width="13" style="1" customWidth="1"/>
    <col min="14854" max="14854" width="14.85546875" style="1" customWidth="1"/>
    <col min="14855" max="14856" width="13.140625" style="1" customWidth="1"/>
    <col min="14857" max="14857" width="11.28515625" style="1" customWidth="1"/>
    <col min="14858" max="15105" width="16.42578125" style="1"/>
    <col min="15106" max="15106" width="5.42578125" style="1" customWidth="1"/>
    <col min="15107" max="15107" width="32.140625" style="1" customWidth="1"/>
    <col min="15108" max="15108" width="18" style="1" customWidth="1"/>
    <col min="15109" max="15109" width="13" style="1" customWidth="1"/>
    <col min="15110" max="15110" width="14.85546875" style="1" customWidth="1"/>
    <col min="15111" max="15112" width="13.140625" style="1" customWidth="1"/>
    <col min="15113" max="15113" width="11.28515625" style="1" customWidth="1"/>
    <col min="15114" max="15361" width="16.42578125" style="1"/>
    <col min="15362" max="15362" width="5.42578125" style="1" customWidth="1"/>
    <col min="15363" max="15363" width="32.140625" style="1" customWidth="1"/>
    <col min="15364" max="15364" width="18" style="1" customWidth="1"/>
    <col min="15365" max="15365" width="13" style="1" customWidth="1"/>
    <col min="15366" max="15366" width="14.85546875" style="1" customWidth="1"/>
    <col min="15367" max="15368" width="13.140625" style="1" customWidth="1"/>
    <col min="15369" max="15369" width="11.28515625" style="1" customWidth="1"/>
    <col min="15370" max="15617" width="16.42578125" style="1"/>
    <col min="15618" max="15618" width="5.42578125" style="1" customWidth="1"/>
    <col min="15619" max="15619" width="32.140625" style="1" customWidth="1"/>
    <col min="15620" max="15620" width="18" style="1" customWidth="1"/>
    <col min="15621" max="15621" width="13" style="1" customWidth="1"/>
    <col min="15622" max="15622" width="14.85546875" style="1" customWidth="1"/>
    <col min="15623" max="15624" width="13.140625" style="1" customWidth="1"/>
    <col min="15625" max="15625" width="11.28515625" style="1" customWidth="1"/>
    <col min="15626" max="15873" width="16.42578125" style="1"/>
    <col min="15874" max="15874" width="5.42578125" style="1" customWidth="1"/>
    <col min="15875" max="15875" width="32.140625" style="1" customWidth="1"/>
    <col min="15876" max="15876" width="18" style="1" customWidth="1"/>
    <col min="15877" max="15877" width="13" style="1" customWidth="1"/>
    <col min="15878" max="15878" width="14.85546875" style="1" customWidth="1"/>
    <col min="15879" max="15880" width="13.140625" style="1" customWidth="1"/>
    <col min="15881" max="15881" width="11.28515625" style="1" customWidth="1"/>
    <col min="15882" max="16129" width="16.42578125" style="1"/>
    <col min="16130" max="16130" width="5.42578125" style="1" customWidth="1"/>
    <col min="16131" max="16131" width="32.140625" style="1" customWidth="1"/>
    <col min="16132" max="16132" width="18" style="1" customWidth="1"/>
    <col min="16133" max="16133" width="13" style="1" customWidth="1"/>
    <col min="16134" max="16134" width="14.85546875" style="1" customWidth="1"/>
    <col min="16135" max="16136" width="13.140625" style="1" customWidth="1"/>
    <col min="16137" max="16137" width="11.28515625" style="1" customWidth="1"/>
    <col min="16138" max="16384" width="16.42578125" style="1"/>
  </cols>
  <sheetData>
    <row r="1" spans="1:11" ht="15" customHeight="1" x14ac:dyDescent="0.25">
      <c r="A1" s="206" t="s">
        <v>5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</row>
    <row r="3" spans="1:11" ht="45" x14ac:dyDescent="0.25">
      <c r="A3" s="27" t="s">
        <v>0</v>
      </c>
      <c r="B3" s="27" t="s">
        <v>1</v>
      </c>
      <c r="C3" s="27" t="s">
        <v>6</v>
      </c>
      <c r="D3" s="27" t="s">
        <v>2</v>
      </c>
      <c r="E3" s="27" t="s">
        <v>63</v>
      </c>
      <c r="F3" s="27" t="s">
        <v>64</v>
      </c>
      <c r="G3" s="27" t="s">
        <v>65</v>
      </c>
      <c r="H3" s="27" t="s">
        <v>12</v>
      </c>
      <c r="I3" s="27" t="s">
        <v>4</v>
      </c>
      <c r="J3" s="27" t="s">
        <v>11</v>
      </c>
    </row>
    <row r="4" spans="1:11" ht="15" customHeight="1" x14ac:dyDescent="0.25">
      <c r="A4" s="203"/>
      <c r="B4" s="204"/>
      <c r="C4" s="204"/>
      <c r="D4" s="204"/>
      <c r="E4" s="204"/>
      <c r="F4" s="204"/>
      <c r="G4" s="204"/>
      <c r="H4" s="204"/>
      <c r="I4" s="204"/>
      <c r="J4" s="205"/>
    </row>
    <row r="5" spans="1:11" ht="88.5" customHeight="1" x14ac:dyDescent="0.25">
      <c r="A5" s="29">
        <v>1</v>
      </c>
      <c r="B5" s="43" t="s">
        <v>89</v>
      </c>
      <c r="C5" s="62"/>
      <c r="D5" s="66" t="s">
        <v>90</v>
      </c>
      <c r="E5" s="34">
        <v>8811590</v>
      </c>
      <c r="F5" s="34">
        <f>E5</f>
        <v>8811590</v>
      </c>
      <c r="G5" s="34" t="s">
        <v>353</v>
      </c>
      <c r="H5" s="64"/>
      <c r="I5" s="67"/>
      <c r="J5" s="35">
        <f>F5</f>
        <v>8811590</v>
      </c>
      <c r="K5" s="8"/>
    </row>
    <row r="6" spans="1:11" ht="33.75" customHeight="1" x14ac:dyDescent="0.25">
      <c r="A6" s="193">
        <v>2</v>
      </c>
      <c r="B6" s="59" t="s">
        <v>357</v>
      </c>
      <c r="C6" s="60"/>
      <c r="D6" s="67" t="s">
        <v>358</v>
      </c>
      <c r="E6" s="35">
        <v>3000</v>
      </c>
      <c r="F6" s="35">
        <v>3000</v>
      </c>
      <c r="G6" s="68"/>
      <c r="H6" s="218" t="s">
        <v>5</v>
      </c>
      <c r="I6" s="221" t="s">
        <v>359</v>
      </c>
      <c r="J6" s="35">
        <v>3000</v>
      </c>
      <c r="K6" s="8"/>
    </row>
    <row r="7" spans="1:11" ht="29.25" customHeight="1" x14ac:dyDescent="0.25">
      <c r="A7" s="193">
        <v>3</v>
      </c>
      <c r="B7" s="59" t="s">
        <v>357</v>
      </c>
      <c r="C7" s="60"/>
      <c r="D7" s="67" t="s">
        <v>358</v>
      </c>
      <c r="E7" s="35">
        <v>3000</v>
      </c>
      <c r="F7" s="35">
        <v>3000</v>
      </c>
      <c r="G7" s="68"/>
      <c r="H7" s="219"/>
      <c r="I7" s="222"/>
      <c r="J7" s="35">
        <v>3000</v>
      </c>
      <c r="K7" s="8"/>
    </row>
    <row r="8" spans="1:11" ht="29.25" customHeight="1" x14ac:dyDescent="0.25">
      <c r="A8" s="193">
        <v>4</v>
      </c>
      <c r="B8" s="59" t="s">
        <v>357</v>
      </c>
      <c r="C8" s="60"/>
      <c r="D8" s="67" t="s">
        <v>360</v>
      </c>
      <c r="E8" s="35">
        <v>3335</v>
      </c>
      <c r="F8" s="35">
        <v>3335</v>
      </c>
      <c r="G8" s="68"/>
      <c r="H8" s="219"/>
      <c r="I8" s="222"/>
      <c r="J8" s="35">
        <v>3335</v>
      </c>
      <c r="K8" s="8"/>
    </row>
    <row r="9" spans="1:11" ht="29.25" customHeight="1" x14ac:dyDescent="0.25">
      <c r="A9" s="193">
        <v>5</v>
      </c>
      <c r="B9" s="59" t="s">
        <v>357</v>
      </c>
      <c r="C9" s="60"/>
      <c r="D9" s="67" t="s">
        <v>360</v>
      </c>
      <c r="E9" s="35">
        <v>3335</v>
      </c>
      <c r="F9" s="35">
        <v>3335</v>
      </c>
      <c r="G9" s="68"/>
      <c r="H9" s="219"/>
      <c r="I9" s="222"/>
      <c r="J9" s="35">
        <v>3335</v>
      </c>
      <c r="K9" s="8"/>
    </row>
    <row r="10" spans="1:11" ht="30.75" customHeight="1" x14ac:dyDescent="0.25">
      <c r="A10" s="193">
        <v>6</v>
      </c>
      <c r="B10" s="59" t="s">
        <v>357</v>
      </c>
      <c r="C10" s="60"/>
      <c r="D10" s="67" t="s">
        <v>361</v>
      </c>
      <c r="E10" s="35">
        <v>3335</v>
      </c>
      <c r="F10" s="35">
        <v>3335</v>
      </c>
      <c r="G10" s="68"/>
      <c r="H10" s="219"/>
      <c r="I10" s="222"/>
      <c r="J10" s="35">
        <v>3335</v>
      </c>
      <c r="K10" s="8"/>
    </row>
    <row r="11" spans="1:11" ht="29.25" customHeight="1" x14ac:dyDescent="0.25">
      <c r="A11" s="193">
        <v>7</v>
      </c>
      <c r="B11" s="59" t="s">
        <v>357</v>
      </c>
      <c r="C11" s="60"/>
      <c r="D11" s="67" t="s">
        <v>361</v>
      </c>
      <c r="E11" s="35">
        <v>4336.33</v>
      </c>
      <c r="F11" s="35">
        <v>4336.33</v>
      </c>
      <c r="G11" s="68"/>
      <c r="H11" s="219"/>
      <c r="I11" s="222"/>
      <c r="J11" s="35">
        <v>4336.33</v>
      </c>
      <c r="K11" s="8"/>
    </row>
    <row r="12" spans="1:11" ht="29.25" customHeight="1" x14ac:dyDescent="0.25">
      <c r="A12" s="193">
        <v>8</v>
      </c>
      <c r="B12" s="59" t="s">
        <v>357</v>
      </c>
      <c r="C12" s="60"/>
      <c r="D12" s="67" t="s">
        <v>362</v>
      </c>
      <c r="E12" s="35">
        <v>4336.33</v>
      </c>
      <c r="F12" s="35">
        <v>4336.33</v>
      </c>
      <c r="G12" s="68"/>
      <c r="H12" s="219"/>
      <c r="I12" s="222"/>
      <c r="J12" s="35">
        <v>4336.33</v>
      </c>
      <c r="K12" s="8"/>
    </row>
    <row r="13" spans="1:11" ht="42.75" customHeight="1" x14ac:dyDescent="0.25">
      <c r="A13" s="193">
        <v>9</v>
      </c>
      <c r="B13" s="59" t="s">
        <v>357</v>
      </c>
      <c r="C13" s="60"/>
      <c r="D13" s="67" t="s">
        <v>362</v>
      </c>
      <c r="E13" s="35">
        <v>4336.33</v>
      </c>
      <c r="F13" s="35">
        <v>4336.33</v>
      </c>
      <c r="G13" s="68"/>
      <c r="H13" s="219"/>
      <c r="I13" s="222"/>
      <c r="J13" s="35">
        <v>4336.33</v>
      </c>
      <c r="K13" s="8"/>
    </row>
    <row r="14" spans="1:11" ht="38.25" customHeight="1" x14ac:dyDescent="0.25">
      <c r="A14" s="193">
        <v>10</v>
      </c>
      <c r="B14" s="59" t="s">
        <v>363</v>
      </c>
      <c r="C14" s="60"/>
      <c r="D14" s="67" t="s">
        <v>364</v>
      </c>
      <c r="E14" s="35">
        <v>21740</v>
      </c>
      <c r="F14" s="35">
        <v>21740</v>
      </c>
      <c r="G14" s="68"/>
      <c r="H14" s="219"/>
      <c r="I14" s="222"/>
      <c r="J14" s="35">
        <v>21740</v>
      </c>
      <c r="K14" s="8"/>
    </row>
    <row r="15" spans="1:11" ht="36" customHeight="1" x14ac:dyDescent="0.25">
      <c r="A15" s="193">
        <v>11</v>
      </c>
      <c r="B15" s="59" t="s">
        <v>363</v>
      </c>
      <c r="C15" s="60"/>
      <c r="D15" s="67" t="s">
        <v>365</v>
      </c>
      <c r="E15" s="35">
        <v>21740</v>
      </c>
      <c r="F15" s="35">
        <v>21740</v>
      </c>
      <c r="G15" s="68"/>
      <c r="H15" s="219"/>
      <c r="I15" s="222"/>
      <c r="J15" s="35">
        <v>21740</v>
      </c>
      <c r="K15" s="8"/>
    </row>
    <row r="16" spans="1:11" ht="26.25" customHeight="1" x14ac:dyDescent="0.25">
      <c r="A16" s="193">
        <v>12</v>
      </c>
      <c r="B16" s="59" t="s">
        <v>363</v>
      </c>
      <c r="C16" s="60"/>
      <c r="D16" s="67" t="s">
        <v>366</v>
      </c>
      <c r="E16" s="35">
        <v>21740</v>
      </c>
      <c r="F16" s="35">
        <v>21740</v>
      </c>
      <c r="G16" s="68"/>
      <c r="H16" s="219"/>
      <c r="I16" s="222"/>
      <c r="J16" s="35">
        <v>21740</v>
      </c>
      <c r="K16" s="8"/>
    </row>
    <row r="17" spans="1:11" ht="27.75" customHeight="1" x14ac:dyDescent="0.25">
      <c r="A17" s="193">
        <v>13</v>
      </c>
      <c r="B17" s="59" t="s">
        <v>367</v>
      </c>
      <c r="C17" s="60"/>
      <c r="D17" s="67" t="s">
        <v>368</v>
      </c>
      <c r="E17" s="35">
        <v>25000</v>
      </c>
      <c r="F17" s="35">
        <v>25000</v>
      </c>
      <c r="G17" s="68"/>
      <c r="H17" s="219"/>
      <c r="I17" s="222"/>
      <c r="J17" s="35">
        <v>25000</v>
      </c>
      <c r="K17" s="8"/>
    </row>
    <row r="18" spans="1:11" ht="50.25" customHeight="1" x14ac:dyDescent="0.25">
      <c r="A18" s="193">
        <v>14</v>
      </c>
      <c r="B18" s="59" t="s">
        <v>367</v>
      </c>
      <c r="C18" s="60"/>
      <c r="D18" s="67" t="s">
        <v>369</v>
      </c>
      <c r="E18" s="35">
        <v>25000</v>
      </c>
      <c r="F18" s="35">
        <v>25000</v>
      </c>
      <c r="G18" s="68"/>
      <c r="H18" s="219"/>
      <c r="I18" s="222"/>
      <c r="J18" s="35">
        <v>25000</v>
      </c>
      <c r="K18" s="8"/>
    </row>
    <row r="19" spans="1:11" ht="27.75" customHeight="1" x14ac:dyDescent="0.25">
      <c r="A19" s="193">
        <v>15</v>
      </c>
      <c r="B19" s="59" t="s">
        <v>367</v>
      </c>
      <c r="C19" s="60"/>
      <c r="D19" s="67" t="s">
        <v>370</v>
      </c>
      <c r="E19" s="35">
        <v>25000</v>
      </c>
      <c r="F19" s="35">
        <v>25000</v>
      </c>
      <c r="G19" s="68"/>
      <c r="H19" s="219"/>
      <c r="I19" s="222"/>
      <c r="J19" s="35">
        <v>25000</v>
      </c>
      <c r="K19" s="8"/>
    </row>
    <row r="20" spans="1:11" ht="28.5" customHeight="1" x14ac:dyDescent="0.25">
      <c r="A20" s="193">
        <v>16</v>
      </c>
      <c r="B20" s="59" t="s">
        <v>367</v>
      </c>
      <c r="C20" s="60"/>
      <c r="D20" s="67" t="s">
        <v>371</v>
      </c>
      <c r="E20" s="35">
        <v>4500</v>
      </c>
      <c r="F20" s="35">
        <v>4500</v>
      </c>
      <c r="G20" s="68"/>
      <c r="H20" s="219"/>
      <c r="I20" s="222"/>
      <c r="J20" s="35">
        <v>4500</v>
      </c>
      <c r="K20" s="8"/>
    </row>
    <row r="21" spans="1:11" ht="29.25" customHeight="1" x14ac:dyDescent="0.25">
      <c r="A21" s="193">
        <v>17</v>
      </c>
      <c r="B21" s="59" t="s">
        <v>367</v>
      </c>
      <c r="C21" s="60"/>
      <c r="D21" s="67" t="s">
        <v>371</v>
      </c>
      <c r="E21" s="35">
        <v>4500</v>
      </c>
      <c r="F21" s="35">
        <v>4500</v>
      </c>
      <c r="G21" s="68"/>
      <c r="H21" s="219"/>
      <c r="I21" s="222"/>
      <c r="J21" s="35">
        <v>4500</v>
      </c>
      <c r="K21" s="8"/>
    </row>
    <row r="22" spans="1:11" ht="31.5" customHeight="1" x14ac:dyDescent="0.25">
      <c r="A22" s="193">
        <v>18</v>
      </c>
      <c r="B22" s="59" t="s">
        <v>372</v>
      </c>
      <c r="C22" s="60"/>
      <c r="D22" s="67" t="s">
        <v>373</v>
      </c>
      <c r="E22" s="35">
        <v>2000</v>
      </c>
      <c r="F22" s="35">
        <v>2000</v>
      </c>
      <c r="G22" s="68"/>
      <c r="H22" s="219"/>
      <c r="I22" s="222"/>
      <c r="J22" s="35">
        <v>2000</v>
      </c>
      <c r="K22" s="8"/>
    </row>
    <row r="23" spans="1:11" ht="29.25" customHeight="1" x14ac:dyDescent="0.25">
      <c r="A23" s="193">
        <v>19</v>
      </c>
      <c r="B23" s="59" t="s">
        <v>357</v>
      </c>
      <c r="C23" s="60"/>
      <c r="D23" s="67" t="s">
        <v>374</v>
      </c>
      <c r="E23" s="35">
        <v>5000</v>
      </c>
      <c r="F23" s="35">
        <v>5000</v>
      </c>
      <c r="G23" s="68"/>
      <c r="H23" s="219"/>
      <c r="I23" s="222"/>
      <c r="J23" s="35">
        <v>5000</v>
      </c>
      <c r="K23" s="8"/>
    </row>
    <row r="24" spans="1:11" ht="28.5" customHeight="1" x14ac:dyDescent="0.25">
      <c r="A24" s="193">
        <v>20</v>
      </c>
      <c r="B24" s="59" t="s">
        <v>375</v>
      </c>
      <c r="C24" s="60"/>
      <c r="D24" s="67" t="s">
        <v>374</v>
      </c>
      <c r="E24" s="35">
        <v>6500</v>
      </c>
      <c r="F24" s="35">
        <v>6500</v>
      </c>
      <c r="G24" s="68"/>
      <c r="H24" s="219"/>
      <c r="I24" s="222"/>
      <c r="J24" s="35">
        <v>6500</v>
      </c>
      <c r="K24" s="8"/>
    </row>
    <row r="25" spans="1:11" ht="29.25" customHeight="1" x14ac:dyDescent="0.25">
      <c r="A25" s="193">
        <v>21</v>
      </c>
      <c r="B25" s="59" t="s">
        <v>367</v>
      </c>
      <c r="C25" s="60"/>
      <c r="D25" s="67" t="s">
        <v>376</v>
      </c>
      <c r="E25" s="35">
        <v>7000</v>
      </c>
      <c r="F25" s="35">
        <v>7000</v>
      </c>
      <c r="G25" s="68"/>
      <c r="H25" s="219"/>
      <c r="I25" s="222"/>
      <c r="J25" s="35">
        <v>7000</v>
      </c>
      <c r="K25" s="8"/>
    </row>
    <row r="26" spans="1:11" ht="42" customHeight="1" x14ac:dyDescent="0.25">
      <c r="A26" s="193">
        <v>22</v>
      </c>
      <c r="B26" s="59" t="s">
        <v>367</v>
      </c>
      <c r="C26" s="60"/>
      <c r="D26" s="67" t="s">
        <v>377</v>
      </c>
      <c r="E26" s="35">
        <v>7000</v>
      </c>
      <c r="F26" s="35">
        <v>7000</v>
      </c>
      <c r="G26" s="68"/>
      <c r="H26" s="220"/>
      <c r="I26" s="223"/>
      <c r="J26" s="35">
        <v>7000</v>
      </c>
      <c r="K26" s="8"/>
    </row>
    <row r="27" spans="1:11" ht="47.25" customHeight="1" x14ac:dyDescent="0.25">
      <c r="A27" s="193">
        <v>23</v>
      </c>
      <c r="B27" s="59" t="s">
        <v>387</v>
      </c>
      <c r="C27" s="60"/>
      <c r="D27" s="67" t="s">
        <v>386</v>
      </c>
      <c r="E27" s="35">
        <v>26000</v>
      </c>
      <c r="F27" s="35">
        <v>26000</v>
      </c>
      <c r="G27" s="68"/>
      <c r="H27" s="218" t="s">
        <v>5</v>
      </c>
      <c r="I27" s="221" t="s">
        <v>407</v>
      </c>
      <c r="J27" s="35">
        <v>26000</v>
      </c>
      <c r="K27" s="8"/>
    </row>
    <row r="28" spans="1:11" ht="49.5" customHeight="1" x14ac:dyDescent="0.25">
      <c r="A28" s="193">
        <v>24</v>
      </c>
      <c r="B28" s="59" t="s">
        <v>388</v>
      </c>
      <c r="C28" s="60"/>
      <c r="D28" s="67" t="s">
        <v>389</v>
      </c>
      <c r="E28" s="35">
        <v>3250</v>
      </c>
      <c r="F28" s="35">
        <v>3250</v>
      </c>
      <c r="G28" s="68"/>
      <c r="H28" s="219"/>
      <c r="I28" s="222"/>
      <c r="J28" s="35">
        <v>3250</v>
      </c>
      <c r="K28" s="8"/>
    </row>
    <row r="29" spans="1:11" ht="42" customHeight="1" x14ac:dyDescent="0.25">
      <c r="A29" s="193">
        <v>25</v>
      </c>
      <c r="B29" s="59" t="s">
        <v>390</v>
      </c>
      <c r="C29" s="60"/>
      <c r="D29" s="67" t="s">
        <v>391</v>
      </c>
      <c r="E29" s="35">
        <v>6500</v>
      </c>
      <c r="F29" s="35">
        <v>6500</v>
      </c>
      <c r="G29" s="68"/>
      <c r="H29" s="219"/>
      <c r="I29" s="222"/>
      <c r="J29" s="35">
        <v>6500</v>
      </c>
      <c r="K29" s="8"/>
    </row>
    <row r="30" spans="1:11" ht="42" customHeight="1" x14ac:dyDescent="0.25">
      <c r="A30" s="193">
        <v>26</v>
      </c>
      <c r="B30" s="59" t="s">
        <v>390</v>
      </c>
      <c r="C30" s="60"/>
      <c r="D30" s="67" t="s">
        <v>392</v>
      </c>
      <c r="E30" s="35">
        <v>6500</v>
      </c>
      <c r="F30" s="35">
        <v>6500</v>
      </c>
      <c r="G30" s="68"/>
      <c r="H30" s="219"/>
      <c r="I30" s="222"/>
      <c r="J30" s="35">
        <v>6500</v>
      </c>
      <c r="K30" s="8"/>
    </row>
    <row r="31" spans="1:11" ht="42" customHeight="1" x14ac:dyDescent="0.25">
      <c r="A31" s="193">
        <v>27</v>
      </c>
      <c r="B31" s="59" t="s">
        <v>393</v>
      </c>
      <c r="C31" s="60"/>
      <c r="D31" s="67" t="s">
        <v>394</v>
      </c>
      <c r="E31" s="35">
        <v>19500</v>
      </c>
      <c r="F31" s="35">
        <v>19500</v>
      </c>
      <c r="G31" s="68"/>
      <c r="H31" s="219"/>
      <c r="I31" s="222"/>
      <c r="J31" s="35">
        <v>19500</v>
      </c>
      <c r="K31" s="8"/>
    </row>
    <row r="32" spans="1:11" ht="42" customHeight="1" x14ac:dyDescent="0.25">
      <c r="A32" s="193">
        <v>28</v>
      </c>
      <c r="B32" s="59" t="s">
        <v>396</v>
      </c>
      <c r="C32" s="60"/>
      <c r="D32" s="67" t="s">
        <v>395</v>
      </c>
      <c r="E32" s="35">
        <v>13800</v>
      </c>
      <c r="F32" s="35">
        <v>13800</v>
      </c>
      <c r="G32" s="68"/>
      <c r="H32" s="219"/>
      <c r="I32" s="222"/>
      <c r="J32" s="35">
        <v>13800</v>
      </c>
      <c r="K32" s="8"/>
    </row>
    <row r="33" spans="1:11" ht="42" customHeight="1" x14ac:dyDescent="0.25">
      <c r="A33" s="193">
        <v>29</v>
      </c>
      <c r="B33" s="59" t="s">
        <v>398</v>
      </c>
      <c r="C33" s="60"/>
      <c r="D33" s="67" t="s">
        <v>397</v>
      </c>
      <c r="E33" s="35">
        <v>3450</v>
      </c>
      <c r="F33" s="35">
        <v>3450</v>
      </c>
      <c r="G33" s="68"/>
      <c r="H33" s="219"/>
      <c r="I33" s="222"/>
      <c r="J33" s="35">
        <v>3450</v>
      </c>
      <c r="K33" s="8"/>
    </row>
    <row r="34" spans="1:11" ht="49.5" customHeight="1" x14ac:dyDescent="0.25">
      <c r="A34" s="193">
        <v>30</v>
      </c>
      <c r="B34" s="59" t="s">
        <v>388</v>
      </c>
      <c r="C34" s="60"/>
      <c r="D34" s="67" t="s">
        <v>399</v>
      </c>
      <c r="E34" s="35">
        <v>3250</v>
      </c>
      <c r="F34" s="35">
        <v>3250</v>
      </c>
      <c r="G34" s="68"/>
      <c r="H34" s="219"/>
      <c r="I34" s="222"/>
      <c r="J34" s="35">
        <v>3250</v>
      </c>
      <c r="K34" s="8"/>
    </row>
    <row r="35" spans="1:11" ht="49.5" customHeight="1" x14ac:dyDescent="0.25">
      <c r="A35" s="193">
        <v>31</v>
      </c>
      <c r="B35" s="59" t="s">
        <v>400</v>
      </c>
      <c r="C35" s="60"/>
      <c r="D35" s="67" t="s">
        <v>401</v>
      </c>
      <c r="E35" s="35">
        <v>24488</v>
      </c>
      <c r="F35" s="35">
        <v>24488</v>
      </c>
      <c r="G35" s="68"/>
      <c r="H35" s="219"/>
      <c r="I35" s="222"/>
      <c r="J35" s="35">
        <v>24488</v>
      </c>
      <c r="K35" s="8"/>
    </row>
    <row r="36" spans="1:11" ht="49.5" customHeight="1" x14ac:dyDescent="0.25">
      <c r="A36" s="193">
        <v>32</v>
      </c>
      <c r="B36" s="59" t="s">
        <v>400</v>
      </c>
      <c r="C36" s="60"/>
      <c r="D36" s="67" t="s">
        <v>402</v>
      </c>
      <c r="E36" s="35">
        <v>26510</v>
      </c>
      <c r="F36" s="35">
        <v>26510</v>
      </c>
      <c r="G36" s="68"/>
      <c r="H36" s="219"/>
      <c r="I36" s="222"/>
      <c r="J36" s="35">
        <v>26510</v>
      </c>
      <c r="K36" s="8"/>
    </row>
    <row r="37" spans="1:11" ht="49.5" customHeight="1" x14ac:dyDescent="0.25">
      <c r="A37" s="193">
        <v>33</v>
      </c>
      <c r="B37" s="59" t="s">
        <v>400</v>
      </c>
      <c r="C37" s="60"/>
      <c r="D37" s="67" t="s">
        <v>403</v>
      </c>
      <c r="E37" s="35">
        <v>26510</v>
      </c>
      <c r="F37" s="35">
        <v>26510</v>
      </c>
      <c r="G37" s="68"/>
      <c r="H37" s="219"/>
      <c r="I37" s="222"/>
      <c r="J37" s="35">
        <v>26510</v>
      </c>
      <c r="K37" s="8"/>
    </row>
    <row r="38" spans="1:11" ht="49.5" customHeight="1" x14ac:dyDescent="0.25">
      <c r="A38" s="193">
        <v>34</v>
      </c>
      <c r="B38" s="59" t="s">
        <v>400</v>
      </c>
      <c r="C38" s="60"/>
      <c r="D38" s="67" t="s">
        <v>404</v>
      </c>
      <c r="E38" s="35">
        <v>24488</v>
      </c>
      <c r="F38" s="35">
        <v>24488</v>
      </c>
      <c r="G38" s="68"/>
      <c r="H38" s="219"/>
      <c r="I38" s="222"/>
      <c r="J38" s="35">
        <v>24488</v>
      </c>
      <c r="K38" s="8"/>
    </row>
    <row r="39" spans="1:11" ht="49.5" customHeight="1" x14ac:dyDescent="0.25">
      <c r="A39" s="193">
        <v>35</v>
      </c>
      <c r="B39" s="59" t="s">
        <v>400</v>
      </c>
      <c r="C39" s="60"/>
      <c r="D39" s="67" t="s">
        <v>405</v>
      </c>
      <c r="E39" s="35">
        <v>24489</v>
      </c>
      <c r="F39" s="35">
        <f>E39</f>
        <v>24489</v>
      </c>
      <c r="G39" s="68"/>
      <c r="H39" s="219"/>
      <c r="I39" s="222"/>
      <c r="J39" s="35">
        <f>F39</f>
        <v>24489</v>
      </c>
      <c r="K39" s="8"/>
    </row>
    <row r="40" spans="1:11" ht="42" customHeight="1" x14ac:dyDescent="0.25">
      <c r="A40" s="193">
        <v>36</v>
      </c>
      <c r="B40" s="59" t="s">
        <v>400</v>
      </c>
      <c r="C40" s="60"/>
      <c r="D40" s="67" t="s">
        <v>406</v>
      </c>
      <c r="E40" s="35">
        <v>23987</v>
      </c>
      <c r="F40" s="35">
        <f>E40</f>
        <v>23987</v>
      </c>
      <c r="G40" s="68"/>
      <c r="H40" s="220"/>
      <c r="I40" s="223"/>
      <c r="J40" s="35">
        <f>F40</f>
        <v>23987</v>
      </c>
      <c r="K40" s="8"/>
    </row>
    <row r="41" spans="1:11" ht="31.5" customHeight="1" x14ac:dyDescent="0.25">
      <c r="A41" s="193">
        <v>37</v>
      </c>
      <c r="B41" s="25" t="s">
        <v>491</v>
      </c>
      <c r="C41" s="39"/>
      <c r="D41" s="194" t="s">
        <v>495</v>
      </c>
      <c r="E41" s="29">
        <v>22800</v>
      </c>
      <c r="F41" s="29">
        <f>E41</f>
        <v>22800</v>
      </c>
      <c r="G41" s="34"/>
      <c r="H41" s="194" t="s">
        <v>1026</v>
      </c>
      <c r="I41" s="29"/>
      <c r="J41" s="29">
        <f>F41</f>
        <v>22800</v>
      </c>
    </row>
    <row r="42" spans="1:11" ht="31.5" x14ac:dyDescent="0.25">
      <c r="A42" s="193">
        <v>38</v>
      </c>
      <c r="B42" s="25" t="s">
        <v>492</v>
      </c>
      <c r="C42" s="40"/>
      <c r="D42" s="216"/>
      <c r="E42" s="29">
        <v>34201.26</v>
      </c>
      <c r="F42" s="29">
        <f>E42</f>
        <v>34201.26</v>
      </c>
      <c r="G42" s="34"/>
      <c r="H42" s="216"/>
      <c r="I42" s="29"/>
      <c r="J42" s="29">
        <f>F42</f>
        <v>34201.26</v>
      </c>
    </row>
    <row r="43" spans="1:11" ht="31.5" x14ac:dyDescent="0.25">
      <c r="A43" s="193">
        <v>39</v>
      </c>
      <c r="B43" s="25" t="s">
        <v>493</v>
      </c>
      <c r="C43" s="40"/>
      <c r="D43" s="216"/>
      <c r="E43" s="29">
        <v>34200</v>
      </c>
      <c r="F43" s="29">
        <f>E43</f>
        <v>34200</v>
      </c>
      <c r="G43" s="34"/>
      <c r="H43" s="216"/>
      <c r="I43" s="29"/>
      <c r="J43" s="34">
        <v>34200</v>
      </c>
    </row>
    <row r="44" spans="1:11" ht="31.5" x14ac:dyDescent="0.25">
      <c r="A44" s="193">
        <v>40</v>
      </c>
      <c r="B44" s="25" t="s">
        <v>494</v>
      </c>
      <c r="C44" s="41"/>
      <c r="D44" s="195"/>
      <c r="E44" s="29">
        <v>21600</v>
      </c>
      <c r="F44" s="29">
        <f>E44</f>
        <v>21600</v>
      </c>
      <c r="G44" s="34"/>
      <c r="H44" s="195"/>
      <c r="I44" s="29"/>
      <c r="J44" s="29">
        <f>F44</f>
        <v>21600</v>
      </c>
    </row>
    <row r="45" spans="1:11" s="260" customFormat="1" ht="58.5" customHeight="1" x14ac:dyDescent="0.25">
      <c r="A45" s="193">
        <v>41</v>
      </c>
      <c r="B45" s="252" t="s">
        <v>2122</v>
      </c>
      <c r="C45" s="266"/>
      <c r="D45" s="194" t="s">
        <v>540</v>
      </c>
      <c r="E45" s="267">
        <v>179258.52</v>
      </c>
      <c r="F45" s="251">
        <v>0</v>
      </c>
      <c r="G45" s="268"/>
      <c r="H45" s="269" t="s">
        <v>2123</v>
      </c>
      <c r="I45" s="251"/>
      <c r="J45" s="267">
        <f>E45</f>
        <v>179258.52</v>
      </c>
    </row>
    <row r="46" spans="1:11" s="260" customFormat="1" ht="58.5" customHeight="1" x14ac:dyDescent="0.25">
      <c r="A46" s="193">
        <v>42</v>
      </c>
      <c r="B46" s="252" t="s">
        <v>2121</v>
      </c>
      <c r="C46" s="270"/>
      <c r="D46" s="216"/>
      <c r="E46" s="251">
        <v>50690.95</v>
      </c>
      <c r="F46" s="251">
        <v>0</v>
      </c>
      <c r="G46" s="268"/>
      <c r="H46" s="269" t="s">
        <v>2123</v>
      </c>
      <c r="I46" s="251"/>
      <c r="J46" s="251">
        <f>E46</f>
        <v>50690.95</v>
      </c>
    </row>
    <row r="47" spans="1:11" s="11" customFormat="1" ht="47.25" customHeight="1" x14ac:dyDescent="0.25">
      <c r="A47" s="193">
        <v>43</v>
      </c>
      <c r="B47" s="97" t="s">
        <v>1703</v>
      </c>
      <c r="C47" s="168"/>
      <c r="D47" s="216"/>
      <c r="E47" s="37">
        <v>65538.429999999993</v>
      </c>
      <c r="F47" s="37">
        <v>0</v>
      </c>
      <c r="G47" s="35"/>
      <c r="H47" s="37"/>
      <c r="I47" s="37"/>
      <c r="J47" s="37">
        <v>65538.429999999993</v>
      </c>
    </row>
    <row r="48" spans="1:11" ht="47.25" x14ac:dyDescent="0.25">
      <c r="A48" s="193">
        <v>44</v>
      </c>
      <c r="B48" s="25" t="s">
        <v>502</v>
      </c>
      <c r="C48" s="40"/>
      <c r="D48" s="216"/>
      <c r="E48" s="29">
        <v>5550</v>
      </c>
      <c r="F48" s="29">
        <v>0</v>
      </c>
      <c r="G48" s="34"/>
      <c r="H48" s="29"/>
      <c r="I48" s="29"/>
      <c r="J48" s="29">
        <v>5550</v>
      </c>
    </row>
    <row r="49" spans="1:10" ht="34.5" customHeight="1" x14ac:dyDescent="0.25">
      <c r="A49" s="193">
        <v>45</v>
      </c>
      <c r="B49" s="25" t="s">
        <v>503</v>
      </c>
      <c r="C49" s="40"/>
      <c r="D49" s="216"/>
      <c r="E49" s="29">
        <v>22034</v>
      </c>
      <c r="F49" s="29">
        <v>0</v>
      </c>
      <c r="G49" s="34"/>
      <c r="H49" s="29"/>
      <c r="I49" s="29"/>
      <c r="J49" s="29">
        <v>22034</v>
      </c>
    </row>
    <row r="50" spans="1:10" ht="33.75" customHeight="1" x14ac:dyDescent="0.25">
      <c r="A50" s="193">
        <v>46</v>
      </c>
      <c r="B50" s="25" t="s">
        <v>504</v>
      </c>
      <c r="C50" s="40"/>
      <c r="D50" s="216"/>
      <c r="E50" s="29">
        <v>25000</v>
      </c>
      <c r="F50" s="29">
        <v>0</v>
      </c>
      <c r="G50" s="34"/>
      <c r="H50" s="29"/>
      <c r="I50" s="29"/>
      <c r="J50" s="29">
        <v>25000</v>
      </c>
    </row>
    <row r="51" spans="1:10" ht="48.75" customHeight="1" x14ac:dyDescent="0.25">
      <c r="A51" s="193">
        <v>47</v>
      </c>
      <c r="B51" s="25" t="s">
        <v>507</v>
      </c>
      <c r="C51" s="40"/>
      <c r="D51" s="216"/>
      <c r="E51" s="29">
        <v>2124</v>
      </c>
      <c r="F51" s="29">
        <v>0</v>
      </c>
      <c r="G51" s="34"/>
      <c r="H51" s="29"/>
      <c r="I51" s="29"/>
      <c r="J51" s="29">
        <v>2124</v>
      </c>
    </row>
    <row r="52" spans="1:10" ht="34.5" customHeight="1" x14ac:dyDescent="0.25">
      <c r="A52" s="193">
        <v>48</v>
      </c>
      <c r="B52" s="25" t="s">
        <v>505</v>
      </c>
      <c r="C52" s="40"/>
      <c r="D52" s="216"/>
      <c r="E52" s="29">
        <v>8458</v>
      </c>
      <c r="F52" s="29">
        <v>0</v>
      </c>
      <c r="G52" s="34"/>
      <c r="H52" s="29"/>
      <c r="I52" s="29"/>
      <c r="J52" s="29">
        <v>8458</v>
      </c>
    </row>
    <row r="53" spans="1:10" ht="47.25" x14ac:dyDescent="0.25">
      <c r="A53" s="193">
        <v>49</v>
      </c>
      <c r="B53" s="25" t="s">
        <v>510</v>
      </c>
      <c r="C53" s="40"/>
      <c r="D53" s="216"/>
      <c r="E53" s="29">
        <v>33889</v>
      </c>
      <c r="F53" s="29">
        <v>0</v>
      </c>
      <c r="G53" s="34"/>
      <c r="H53" s="29"/>
      <c r="I53" s="29"/>
      <c r="J53" s="29">
        <v>33889</v>
      </c>
    </row>
    <row r="54" spans="1:10" ht="47.25" x14ac:dyDescent="0.25">
      <c r="A54" s="193">
        <v>50</v>
      </c>
      <c r="B54" s="25" t="s">
        <v>509</v>
      </c>
      <c r="C54" s="40"/>
      <c r="D54" s="216"/>
      <c r="E54" s="29">
        <v>10096</v>
      </c>
      <c r="F54" s="29">
        <v>0</v>
      </c>
      <c r="G54" s="34"/>
      <c r="H54" s="29"/>
      <c r="I54" s="29"/>
      <c r="J54" s="29">
        <v>10096</v>
      </c>
    </row>
    <row r="55" spans="1:10" ht="31.5" x14ac:dyDescent="0.25">
      <c r="A55" s="193">
        <v>51</v>
      </c>
      <c r="B55" s="25" t="s">
        <v>506</v>
      </c>
      <c r="C55" s="40"/>
      <c r="D55" s="216"/>
      <c r="E55" s="29">
        <v>15480</v>
      </c>
      <c r="F55" s="29">
        <v>0</v>
      </c>
      <c r="G55" s="34"/>
      <c r="H55" s="29"/>
      <c r="I55" s="29"/>
      <c r="J55" s="29">
        <v>15480</v>
      </c>
    </row>
    <row r="56" spans="1:10" ht="47.25" x14ac:dyDescent="0.25">
      <c r="A56" s="193">
        <v>52</v>
      </c>
      <c r="B56" s="25" t="s">
        <v>508</v>
      </c>
      <c r="C56" s="40"/>
      <c r="D56" s="216"/>
      <c r="E56" s="29">
        <v>15480</v>
      </c>
      <c r="F56" s="29">
        <v>0</v>
      </c>
      <c r="G56" s="34"/>
      <c r="H56" s="29"/>
      <c r="I56" s="29"/>
      <c r="J56" s="29">
        <v>15480</v>
      </c>
    </row>
    <row r="57" spans="1:10" ht="47.25" x14ac:dyDescent="0.25">
      <c r="A57" s="193">
        <v>53</v>
      </c>
      <c r="B57" s="25" t="s">
        <v>511</v>
      </c>
      <c r="C57" s="40"/>
      <c r="D57" s="216"/>
      <c r="E57" s="29">
        <v>2040</v>
      </c>
      <c r="F57" s="29">
        <v>0</v>
      </c>
      <c r="G57" s="34"/>
      <c r="H57" s="29"/>
      <c r="I57" s="29"/>
      <c r="J57" s="29">
        <v>2040</v>
      </c>
    </row>
    <row r="58" spans="1:10" ht="47.25" x14ac:dyDescent="0.25">
      <c r="A58" s="193">
        <v>54</v>
      </c>
      <c r="B58" s="25" t="s">
        <v>2074</v>
      </c>
      <c r="C58" s="40"/>
      <c r="D58" s="216"/>
      <c r="E58" s="29">
        <v>9309.2099999999991</v>
      </c>
      <c r="F58" s="29">
        <v>0</v>
      </c>
      <c r="G58" s="34"/>
      <c r="H58" s="29"/>
      <c r="I58" s="29"/>
      <c r="J58" s="29">
        <v>9309.2099999999991</v>
      </c>
    </row>
    <row r="59" spans="1:10" ht="47.25" customHeight="1" x14ac:dyDescent="0.25">
      <c r="A59" s="193">
        <v>55</v>
      </c>
      <c r="B59" s="25" t="s">
        <v>512</v>
      </c>
      <c r="C59" s="40"/>
      <c r="D59" s="216"/>
      <c r="E59" s="29">
        <v>11430.76</v>
      </c>
      <c r="F59" s="29">
        <v>0</v>
      </c>
      <c r="G59" s="34"/>
      <c r="H59" s="29"/>
      <c r="I59" s="29"/>
      <c r="J59" s="29">
        <v>11430.76</v>
      </c>
    </row>
    <row r="60" spans="1:10" ht="47.25" customHeight="1" x14ac:dyDescent="0.25">
      <c r="A60" s="193">
        <v>56</v>
      </c>
      <c r="B60" s="25" t="s">
        <v>513</v>
      </c>
      <c r="C60" s="39"/>
      <c r="D60" s="194" t="s">
        <v>522</v>
      </c>
      <c r="E60" s="29">
        <v>403218.81</v>
      </c>
      <c r="F60" s="29">
        <v>0</v>
      </c>
      <c r="G60" s="34"/>
      <c r="H60" s="29"/>
      <c r="I60" s="29"/>
      <c r="J60" s="29">
        <v>403218.81</v>
      </c>
    </row>
    <row r="61" spans="1:10" ht="47.25" x14ac:dyDescent="0.25">
      <c r="A61" s="193">
        <v>57</v>
      </c>
      <c r="B61" s="25" t="s">
        <v>2068</v>
      </c>
      <c r="C61" s="40"/>
      <c r="D61" s="216"/>
      <c r="E61" s="29">
        <v>54712.43</v>
      </c>
      <c r="F61" s="29">
        <v>0</v>
      </c>
      <c r="G61" s="34"/>
      <c r="H61" s="29"/>
      <c r="I61" s="29"/>
      <c r="J61" s="29">
        <f>E61</f>
        <v>54712.43</v>
      </c>
    </row>
    <row r="62" spans="1:10" ht="47.25" x14ac:dyDescent="0.25">
      <c r="A62" s="193">
        <v>58</v>
      </c>
      <c r="B62" s="25" t="s">
        <v>514</v>
      </c>
      <c r="C62" s="40"/>
      <c r="D62" s="216"/>
      <c r="E62" s="29">
        <v>182</v>
      </c>
      <c r="F62" s="29">
        <v>0</v>
      </c>
      <c r="G62" s="34"/>
      <c r="H62" s="29"/>
      <c r="I62" s="29"/>
      <c r="J62" s="29">
        <v>182</v>
      </c>
    </row>
    <row r="63" spans="1:10" ht="47.25" x14ac:dyDescent="0.25">
      <c r="A63" s="193">
        <v>59</v>
      </c>
      <c r="B63" s="25" t="s">
        <v>515</v>
      </c>
      <c r="C63" s="40"/>
      <c r="D63" s="216"/>
      <c r="E63" s="29">
        <v>110</v>
      </c>
      <c r="F63" s="29">
        <v>0</v>
      </c>
      <c r="G63" s="34"/>
      <c r="H63" s="29"/>
      <c r="I63" s="29"/>
      <c r="J63" s="29">
        <v>110</v>
      </c>
    </row>
    <row r="64" spans="1:10" ht="47.25" x14ac:dyDescent="0.25">
      <c r="A64" s="193">
        <v>60</v>
      </c>
      <c r="B64" s="25" t="s">
        <v>516</v>
      </c>
      <c r="C64" s="40"/>
      <c r="D64" s="216"/>
      <c r="E64" s="29">
        <v>54</v>
      </c>
      <c r="F64" s="29">
        <v>0</v>
      </c>
      <c r="G64" s="34"/>
      <c r="H64" s="29"/>
      <c r="I64" s="29"/>
      <c r="J64" s="29">
        <v>54</v>
      </c>
    </row>
    <row r="65" spans="1:10" ht="47.25" x14ac:dyDescent="0.25">
      <c r="A65" s="193">
        <v>61</v>
      </c>
      <c r="B65" s="25" t="s">
        <v>1282</v>
      </c>
      <c r="C65" s="40"/>
      <c r="D65" s="216"/>
      <c r="E65" s="29">
        <v>672</v>
      </c>
      <c r="F65" s="29">
        <v>0</v>
      </c>
      <c r="G65" s="34"/>
      <c r="H65" s="29"/>
      <c r="I65" s="29"/>
      <c r="J65" s="29">
        <v>672</v>
      </c>
    </row>
    <row r="66" spans="1:10" ht="47.25" x14ac:dyDescent="0.25">
      <c r="A66" s="193">
        <v>62</v>
      </c>
      <c r="B66" s="25" t="s">
        <v>517</v>
      </c>
      <c r="C66" s="40"/>
      <c r="D66" s="216"/>
      <c r="E66" s="29">
        <v>4650</v>
      </c>
      <c r="F66" s="29">
        <v>0</v>
      </c>
      <c r="G66" s="34"/>
      <c r="H66" s="29"/>
      <c r="I66" s="29"/>
      <c r="J66" s="29">
        <v>4650</v>
      </c>
    </row>
    <row r="67" spans="1:10" ht="47.25" x14ac:dyDescent="0.25">
      <c r="A67" s="193">
        <v>63</v>
      </c>
      <c r="B67" s="25" t="s">
        <v>518</v>
      </c>
      <c r="C67" s="40"/>
      <c r="D67" s="216"/>
      <c r="E67" s="29">
        <v>10</v>
      </c>
      <c r="F67" s="29">
        <v>0</v>
      </c>
      <c r="G67" s="34"/>
      <c r="H67" s="29"/>
      <c r="I67" s="29"/>
      <c r="J67" s="29">
        <v>10</v>
      </c>
    </row>
    <row r="68" spans="1:10" ht="47.25" x14ac:dyDescent="0.25">
      <c r="A68" s="193">
        <v>64</v>
      </c>
      <c r="B68" s="25" t="s">
        <v>519</v>
      </c>
      <c r="C68" s="40"/>
      <c r="D68" s="216"/>
      <c r="E68" s="29">
        <v>183</v>
      </c>
      <c r="F68" s="29">
        <v>0</v>
      </c>
      <c r="G68" s="34"/>
      <c r="H68" s="29"/>
      <c r="I68" s="29"/>
      <c r="J68" s="29">
        <v>183</v>
      </c>
    </row>
    <row r="69" spans="1:10" ht="47.25" x14ac:dyDescent="0.25">
      <c r="A69" s="193">
        <v>65</v>
      </c>
      <c r="B69" s="25" t="s">
        <v>520</v>
      </c>
      <c r="C69" s="40"/>
      <c r="D69" s="216"/>
      <c r="E69" s="29">
        <v>1792</v>
      </c>
      <c r="F69" s="29">
        <v>0</v>
      </c>
      <c r="G69" s="34"/>
      <c r="H69" s="29"/>
      <c r="I69" s="29"/>
      <c r="J69" s="29">
        <v>1792</v>
      </c>
    </row>
    <row r="70" spans="1:10" ht="47.25" x14ac:dyDescent="0.25">
      <c r="A70" s="193">
        <v>66</v>
      </c>
      <c r="B70" s="25" t="s">
        <v>521</v>
      </c>
      <c r="C70" s="41"/>
      <c r="D70" s="195"/>
      <c r="E70" s="29">
        <v>6080</v>
      </c>
      <c r="F70" s="29">
        <v>0</v>
      </c>
      <c r="G70" s="34"/>
      <c r="H70" s="29"/>
      <c r="I70" s="29"/>
      <c r="J70" s="29">
        <v>6080</v>
      </c>
    </row>
    <row r="71" spans="1:10" ht="47.25" customHeight="1" x14ac:dyDescent="0.25">
      <c r="A71" s="193">
        <v>67</v>
      </c>
      <c r="B71" s="25" t="s">
        <v>1704</v>
      </c>
      <c r="C71" s="39"/>
      <c r="D71" s="194" t="s">
        <v>522</v>
      </c>
      <c r="E71" s="26">
        <v>108067.18</v>
      </c>
      <c r="F71" s="29">
        <v>0</v>
      </c>
      <c r="G71" s="34"/>
      <c r="H71" s="29"/>
      <c r="I71" s="42"/>
      <c r="J71" s="26">
        <v>108067.18</v>
      </c>
    </row>
    <row r="72" spans="1:10" ht="47.25" x14ac:dyDescent="0.25">
      <c r="A72" s="193">
        <v>68</v>
      </c>
      <c r="B72" s="25" t="s">
        <v>523</v>
      </c>
      <c r="C72" s="40"/>
      <c r="D72" s="216"/>
      <c r="E72" s="29">
        <v>800</v>
      </c>
      <c r="F72" s="29">
        <v>0</v>
      </c>
      <c r="G72" s="34"/>
      <c r="H72" s="29"/>
      <c r="I72" s="42"/>
      <c r="J72" s="29">
        <v>800</v>
      </c>
    </row>
    <row r="73" spans="1:10" ht="31.5" x14ac:dyDescent="0.25">
      <c r="A73" s="193">
        <v>69</v>
      </c>
      <c r="B73" s="25" t="s">
        <v>524</v>
      </c>
      <c r="C73" s="40"/>
      <c r="D73" s="216"/>
      <c r="E73" s="29">
        <v>120</v>
      </c>
      <c r="F73" s="29">
        <v>0</v>
      </c>
      <c r="G73" s="34"/>
      <c r="H73" s="29"/>
      <c r="I73" s="42"/>
      <c r="J73" s="29">
        <v>120</v>
      </c>
    </row>
    <row r="74" spans="1:10" ht="31.5" x14ac:dyDescent="0.25">
      <c r="A74" s="193">
        <v>70</v>
      </c>
      <c r="B74" s="25" t="s">
        <v>525</v>
      </c>
      <c r="C74" s="40"/>
      <c r="D74" s="216"/>
      <c r="E74" s="29"/>
      <c r="F74" s="29">
        <v>0</v>
      </c>
      <c r="G74" s="34"/>
      <c r="H74" s="29"/>
      <c r="I74" s="42"/>
      <c r="J74" s="29"/>
    </row>
    <row r="75" spans="1:10" ht="31.5" x14ac:dyDescent="0.25">
      <c r="A75" s="193">
        <v>71</v>
      </c>
      <c r="B75" s="25" t="s">
        <v>526</v>
      </c>
      <c r="C75" s="40"/>
      <c r="D75" s="216"/>
      <c r="E75" s="29">
        <v>60</v>
      </c>
      <c r="F75" s="29">
        <v>0</v>
      </c>
      <c r="G75" s="34"/>
      <c r="H75" s="29"/>
      <c r="I75" s="42"/>
      <c r="J75" s="29">
        <v>60</v>
      </c>
    </row>
    <row r="76" spans="1:10" ht="31.5" x14ac:dyDescent="0.25">
      <c r="A76" s="193">
        <v>72</v>
      </c>
      <c r="B76" s="25" t="s">
        <v>1281</v>
      </c>
      <c r="C76" s="40"/>
      <c r="D76" s="216"/>
      <c r="E76" s="29">
        <v>100</v>
      </c>
      <c r="F76" s="29">
        <v>0</v>
      </c>
      <c r="G76" s="34"/>
      <c r="H76" s="29"/>
      <c r="I76" s="42"/>
      <c r="J76" s="29">
        <v>100</v>
      </c>
    </row>
    <row r="77" spans="1:10" ht="31.5" x14ac:dyDescent="0.25">
      <c r="A77" s="193">
        <v>73</v>
      </c>
      <c r="B77" s="25" t="s">
        <v>527</v>
      </c>
      <c r="C77" s="40"/>
      <c r="D77" s="216"/>
      <c r="E77" s="29">
        <v>350</v>
      </c>
      <c r="F77" s="29">
        <v>0</v>
      </c>
      <c r="G77" s="34"/>
      <c r="H77" s="29"/>
      <c r="I77" s="42"/>
      <c r="J77" s="29">
        <v>350</v>
      </c>
    </row>
    <row r="78" spans="1:10" ht="31.5" x14ac:dyDescent="0.25">
      <c r="A78" s="193">
        <v>74</v>
      </c>
      <c r="B78" s="25" t="s">
        <v>541</v>
      </c>
      <c r="C78" s="40"/>
      <c r="D78" s="216"/>
      <c r="E78" s="29"/>
      <c r="F78" s="29">
        <v>0</v>
      </c>
      <c r="G78" s="34"/>
      <c r="H78" s="29"/>
      <c r="I78" s="42"/>
      <c r="J78" s="29"/>
    </row>
    <row r="79" spans="1:10" ht="47.25" x14ac:dyDescent="0.25">
      <c r="A79" s="193">
        <v>75</v>
      </c>
      <c r="B79" s="25" t="s">
        <v>528</v>
      </c>
      <c r="C79" s="40"/>
      <c r="D79" s="216"/>
      <c r="E79" s="29">
        <v>400</v>
      </c>
      <c r="F79" s="29">
        <v>0</v>
      </c>
      <c r="G79" s="34"/>
      <c r="H79" s="29"/>
      <c r="I79" s="42"/>
      <c r="J79" s="29">
        <v>400</v>
      </c>
    </row>
    <row r="80" spans="1:10" ht="47.25" x14ac:dyDescent="0.25">
      <c r="A80" s="193">
        <v>76</v>
      </c>
      <c r="B80" s="25" t="s">
        <v>529</v>
      </c>
      <c r="C80" s="40"/>
      <c r="D80" s="216"/>
      <c r="E80" s="29">
        <v>150</v>
      </c>
      <c r="F80" s="29">
        <v>0</v>
      </c>
      <c r="G80" s="34"/>
      <c r="H80" s="29"/>
      <c r="I80" s="42"/>
      <c r="J80" s="29">
        <v>150</v>
      </c>
    </row>
    <row r="81" spans="1:10" ht="31.5" x14ac:dyDescent="0.25">
      <c r="A81" s="193">
        <v>77</v>
      </c>
      <c r="B81" s="25" t="s">
        <v>530</v>
      </c>
      <c r="C81" s="40"/>
      <c r="D81" s="216"/>
      <c r="E81" s="29">
        <v>16000</v>
      </c>
      <c r="F81" s="29">
        <v>0</v>
      </c>
      <c r="G81" s="34"/>
      <c r="H81" s="29"/>
      <c r="I81" s="42"/>
      <c r="J81" s="29">
        <v>16000</v>
      </c>
    </row>
    <row r="82" spans="1:10" ht="31.5" x14ac:dyDescent="0.25">
      <c r="A82" s="193">
        <v>78</v>
      </c>
      <c r="B82" s="25" t="s">
        <v>531</v>
      </c>
      <c r="C82" s="40"/>
      <c r="D82" s="216"/>
      <c r="E82" s="29">
        <v>3165</v>
      </c>
      <c r="F82" s="29">
        <v>0</v>
      </c>
      <c r="G82" s="34"/>
      <c r="H82" s="29"/>
      <c r="I82" s="42"/>
      <c r="J82" s="29">
        <v>3165</v>
      </c>
    </row>
    <row r="83" spans="1:10" s="11" customFormat="1" ht="31.5" x14ac:dyDescent="0.25">
      <c r="A83" s="193">
        <v>79</v>
      </c>
      <c r="B83" s="97" t="s">
        <v>1705</v>
      </c>
      <c r="C83" s="168"/>
      <c r="D83" s="216"/>
      <c r="E83" s="139">
        <v>28536.55</v>
      </c>
      <c r="F83" s="37">
        <v>0</v>
      </c>
      <c r="G83" s="35"/>
      <c r="H83" s="37"/>
      <c r="I83" s="64"/>
      <c r="J83" s="139">
        <v>28536.55</v>
      </c>
    </row>
    <row r="84" spans="1:10" ht="31.5" x14ac:dyDescent="0.25">
      <c r="A84" s="193">
        <v>80</v>
      </c>
      <c r="B84" s="25" t="s">
        <v>532</v>
      </c>
      <c r="C84" s="40"/>
      <c r="D84" s="216"/>
      <c r="E84" s="29">
        <v>400</v>
      </c>
      <c r="F84" s="29">
        <v>0</v>
      </c>
      <c r="G84" s="34"/>
      <c r="H84" s="29"/>
      <c r="I84" s="42"/>
      <c r="J84" s="29">
        <v>400</v>
      </c>
    </row>
    <row r="85" spans="1:10" ht="31.5" x14ac:dyDescent="0.25">
      <c r="A85" s="193">
        <v>81</v>
      </c>
      <c r="B85" s="25" t="s">
        <v>533</v>
      </c>
      <c r="C85" s="40"/>
      <c r="D85" s="216"/>
      <c r="E85" s="29">
        <v>75</v>
      </c>
      <c r="F85" s="29">
        <v>0</v>
      </c>
      <c r="G85" s="34"/>
      <c r="H85" s="29"/>
      <c r="I85" s="42"/>
      <c r="J85" s="29">
        <v>75</v>
      </c>
    </row>
    <row r="86" spans="1:10" ht="31.5" x14ac:dyDescent="0.25">
      <c r="A86" s="193">
        <v>82</v>
      </c>
      <c r="B86" s="25" t="s">
        <v>1283</v>
      </c>
      <c r="C86" s="40"/>
      <c r="D86" s="216"/>
      <c r="E86" s="26">
        <v>27008.36</v>
      </c>
      <c r="F86" s="29">
        <v>0</v>
      </c>
      <c r="G86" s="34"/>
      <c r="H86" s="29"/>
      <c r="I86" s="42"/>
      <c r="J86" s="26">
        <v>27008.36</v>
      </c>
    </row>
    <row r="87" spans="1:10" ht="31.5" x14ac:dyDescent="0.25">
      <c r="A87" s="193">
        <v>83</v>
      </c>
      <c r="B87" s="25" t="s">
        <v>534</v>
      </c>
      <c r="C87" s="40"/>
      <c r="D87" s="216"/>
      <c r="E87" s="29">
        <v>900</v>
      </c>
      <c r="F87" s="29">
        <v>0</v>
      </c>
      <c r="G87" s="34"/>
      <c r="H87" s="29"/>
      <c r="I87" s="42"/>
      <c r="J87" s="29">
        <v>900</v>
      </c>
    </row>
    <row r="88" spans="1:10" ht="31.5" x14ac:dyDescent="0.25">
      <c r="A88" s="193">
        <v>84</v>
      </c>
      <c r="B88" s="25" t="s">
        <v>535</v>
      </c>
      <c r="C88" s="40"/>
      <c r="D88" s="216"/>
      <c r="E88" s="29">
        <v>500</v>
      </c>
      <c r="F88" s="29">
        <v>0</v>
      </c>
      <c r="G88" s="34"/>
      <c r="H88" s="29"/>
      <c r="I88" s="42"/>
      <c r="J88" s="29">
        <v>500</v>
      </c>
    </row>
    <row r="89" spans="1:10" ht="15.75" x14ac:dyDescent="0.25">
      <c r="A89" s="193">
        <v>85</v>
      </c>
      <c r="B89" s="25" t="s">
        <v>537</v>
      </c>
      <c r="C89" s="40"/>
      <c r="D89" s="216"/>
      <c r="E89" s="29">
        <v>150</v>
      </c>
      <c r="F89" s="29">
        <v>0</v>
      </c>
      <c r="G89" s="34"/>
      <c r="H89" s="29"/>
      <c r="I89" s="42"/>
      <c r="J89" s="29">
        <v>150</v>
      </c>
    </row>
    <row r="90" spans="1:10" ht="31.5" x14ac:dyDescent="0.25">
      <c r="A90" s="193">
        <v>86</v>
      </c>
      <c r="B90" s="25" t="s">
        <v>536</v>
      </c>
      <c r="C90" s="40"/>
      <c r="D90" s="216"/>
      <c r="E90" s="29">
        <v>60</v>
      </c>
      <c r="F90" s="29">
        <v>0</v>
      </c>
      <c r="G90" s="34"/>
      <c r="H90" s="29"/>
      <c r="I90" s="42"/>
      <c r="J90" s="29">
        <v>60</v>
      </c>
    </row>
    <row r="91" spans="1:10" ht="15.75" x14ac:dyDescent="0.25">
      <c r="A91" s="193">
        <v>87</v>
      </c>
      <c r="B91" s="25" t="s">
        <v>538</v>
      </c>
      <c r="C91" s="40"/>
      <c r="D91" s="216"/>
      <c r="E91" s="29">
        <v>150</v>
      </c>
      <c r="F91" s="29">
        <v>0</v>
      </c>
      <c r="G91" s="34"/>
      <c r="H91" s="29"/>
      <c r="I91" s="42"/>
      <c r="J91" s="29">
        <v>150</v>
      </c>
    </row>
    <row r="92" spans="1:10" ht="31.5" x14ac:dyDescent="0.25">
      <c r="A92" s="193">
        <v>88</v>
      </c>
      <c r="B92" s="25" t="s">
        <v>539</v>
      </c>
      <c r="C92" s="41"/>
      <c r="D92" s="195"/>
      <c r="E92" s="29">
        <v>300</v>
      </c>
      <c r="F92" s="29">
        <v>0</v>
      </c>
      <c r="G92" s="34"/>
      <c r="H92" s="29"/>
      <c r="I92" s="42"/>
      <c r="J92" s="29">
        <v>300</v>
      </c>
    </row>
    <row r="93" spans="1:10" ht="31.5" x14ac:dyDescent="0.25">
      <c r="A93" s="193">
        <v>89</v>
      </c>
      <c r="B93" s="29" t="s">
        <v>580</v>
      </c>
      <c r="C93" s="42"/>
      <c r="D93" s="42" t="s">
        <v>581</v>
      </c>
      <c r="E93" s="29">
        <v>1797.89</v>
      </c>
      <c r="F93" s="29">
        <v>0</v>
      </c>
      <c r="G93" s="34"/>
      <c r="H93" s="29" t="s">
        <v>1025</v>
      </c>
      <c r="I93" s="42"/>
      <c r="J93" s="29">
        <v>1797.89</v>
      </c>
    </row>
    <row r="94" spans="1:10" ht="103.5" customHeight="1" x14ac:dyDescent="0.25">
      <c r="A94" s="193">
        <v>90</v>
      </c>
      <c r="B94" s="43" t="s">
        <v>1027</v>
      </c>
      <c r="C94" s="29"/>
      <c r="D94" s="214" t="s">
        <v>1029</v>
      </c>
      <c r="E94" s="43">
        <v>13357.65</v>
      </c>
      <c r="F94" s="43">
        <v>13357.65</v>
      </c>
      <c r="G94" s="29"/>
      <c r="H94" s="62" t="s">
        <v>1030</v>
      </c>
      <c r="I94" s="62"/>
      <c r="J94" s="43">
        <v>13357.65</v>
      </c>
    </row>
    <row r="95" spans="1:10" ht="106.5" customHeight="1" x14ac:dyDescent="0.25">
      <c r="A95" s="193">
        <v>91</v>
      </c>
      <c r="B95" s="43" t="s">
        <v>1028</v>
      </c>
      <c r="C95" s="29"/>
      <c r="D95" s="215"/>
      <c r="E95" s="43">
        <v>13945.35</v>
      </c>
      <c r="F95" s="43">
        <v>13945.35</v>
      </c>
      <c r="G95" s="29"/>
      <c r="H95" s="62" t="s">
        <v>1030</v>
      </c>
      <c r="I95" s="62"/>
      <c r="J95" s="43">
        <v>13945.35</v>
      </c>
    </row>
    <row r="96" spans="1:10" ht="46.5" customHeight="1" x14ac:dyDescent="0.25">
      <c r="A96" s="193">
        <v>92</v>
      </c>
      <c r="B96" s="43" t="s">
        <v>2109</v>
      </c>
      <c r="C96" s="29"/>
      <c r="D96" s="214" t="s">
        <v>1272</v>
      </c>
      <c r="E96" s="45">
        <v>185250</v>
      </c>
      <c r="F96" s="43">
        <v>185250</v>
      </c>
      <c r="G96" s="29"/>
      <c r="H96" s="62"/>
      <c r="I96" s="62"/>
      <c r="J96" s="45">
        <v>185250</v>
      </c>
    </row>
    <row r="97" spans="1:10" ht="42.75" customHeight="1" x14ac:dyDescent="0.25">
      <c r="A97" s="193">
        <v>93</v>
      </c>
      <c r="B97" s="43" t="s">
        <v>1273</v>
      </c>
      <c r="C97" s="29"/>
      <c r="D97" s="215"/>
      <c r="E97" s="45">
        <v>19965</v>
      </c>
      <c r="F97" s="43">
        <v>19965</v>
      </c>
      <c r="G97" s="29"/>
      <c r="H97" s="62"/>
      <c r="I97" s="62"/>
      <c r="J97" s="45">
        <v>19965</v>
      </c>
    </row>
    <row r="98" spans="1:10" ht="48" customHeight="1" x14ac:dyDescent="0.25">
      <c r="A98" s="193">
        <v>94</v>
      </c>
      <c r="B98" s="29" t="s">
        <v>1284</v>
      </c>
      <c r="C98" s="29" t="s">
        <v>1285</v>
      </c>
      <c r="D98" s="194" t="s">
        <v>1286</v>
      </c>
      <c r="E98" s="47">
        <v>28550</v>
      </c>
      <c r="F98" s="47">
        <v>28550</v>
      </c>
      <c r="G98" s="69"/>
      <c r="H98" s="70"/>
      <c r="I98" s="70"/>
      <c r="J98" s="47">
        <v>28550</v>
      </c>
    </row>
    <row r="99" spans="1:10" ht="47.25" customHeight="1" x14ac:dyDescent="0.25">
      <c r="A99" s="193">
        <v>95</v>
      </c>
      <c r="B99" s="29" t="s">
        <v>1284</v>
      </c>
      <c r="C99" s="29" t="s">
        <v>1287</v>
      </c>
      <c r="D99" s="216"/>
      <c r="E99" s="47">
        <v>28550</v>
      </c>
      <c r="F99" s="47">
        <v>28550</v>
      </c>
      <c r="G99" s="69"/>
      <c r="H99" s="70"/>
      <c r="I99" s="70"/>
      <c r="J99" s="47">
        <v>28550</v>
      </c>
    </row>
    <row r="100" spans="1:10" ht="52.5" customHeight="1" x14ac:dyDescent="0.25">
      <c r="A100" s="193">
        <v>96</v>
      </c>
      <c r="B100" s="29" t="s">
        <v>1284</v>
      </c>
      <c r="C100" s="29" t="s">
        <v>1288</v>
      </c>
      <c r="D100" s="216"/>
      <c r="E100" s="47">
        <v>28550</v>
      </c>
      <c r="F100" s="47">
        <v>28550</v>
      </c>
      <c r="G100" s="69"/>
      <c r="H100" s="70"/>
      <c r="I100" s="70"/>
      <c r="J100" s="47">
        <v>28550</v>
      </c>
    </row>
    <row r="101" spans="1:10" ht="30" customHeight="1" x14ac:dyDescent="0.25">
      <c r="A101" s="193">
        <v>97</v>
      </c>
      <c r="B101" s="29" t="s">
        <v>1284</v>
      </c>
      <c r="C101" s="29" t="s">
        <v>1289</v>
      </c>
      <c r="D101" s="216"/>
      <c r="E101" s="47">
        <v>28550</v>
      </c>
      <c r="F101" s="47">
        <v>28550</v>
      </c>
      <c r="G101" s="69"/>
      <c r="H101" s="70"/>
      <c r="I101" s="70"/>
      <c r="J101" s="47">
        <v>28550</v>
      </c>
    </row>
    <row r="102" spans="1:10" ht="48.75" customHeight="1" x14ac:dyDescent="0.25">
      <c r="A102" s="193">
        <v>98</v>
      </c>
      <c r="B102" s="29" t="s">
        <v>1284</v>
      </c>
      <c r="C102" s="29" t="s">
        <v>1290</v>
      </c>
      <c r="D102" s="216"/>
      <c r="E102" s="47">
        <v>28550</v>
      </c>
      <c r="F102" s="47">
        <v>28550</v>
      </c>
      <c r="G102" s="69"/>
      <c r="H102" s="70"/>
      <c r="I102" s="70"/>
      <c r="J102" s="47">
        <v>28550</v>
      </c>
    </row>
    <row r="103" spans="1:10" ht="45.75" customHeight="1" x14ac:dyDescent="0.25">
      <c r="A103" s="193">
        <v>99</v>
      </c>
      <c r="B103" s="29" t="s">
        <v>1291</v>
      </c>
      <c r="C103" s="29" t="s">
        <v>1285</v>
      </c>
      <c r="D103" s="216"/>
      <c r="E103" s="48">
        <v>40588.18</v>
      </c>
      <c r="F103" s="48">
        <v>40588.18</v>
      </c>
      <c r="G103" s="69"/>
      <c r="H103" s="70"/>
      <c r="I103" s="70"/>
      <c r="J103" s="48">
        <v>40588.18</v>
      </c>
    </row>
    <row r="104" spans="1:10" ht="48.75" customHeight="1" x14ac:dyDescent="0.25">
      <c r="A104" s="193">
        <v>100</v>
      </c>
      <c r="B104" s="49" t="s">
        <v>1291</v>
      </c>
      <c r="C104" s="49" t="s">
        <v>1287</v>
      </c>
      <c r="D104" s="216"/>
      <c r="E104" s="48">
        <v>40588.18</v>
      </c>
      <c r="F104" s="48">
        <v>40588.18</v>
      </c>
      <c r="G104" s="69"/>
      <c r="H104" s="70"/>
      <c r="I104" s="70"/>
      <c r="J104" s="48">
        <v>40588.18</v>
      </c>
    </row>
    <row r="105" spans="1:10" ht="45.75" customHeight="1" x14ac:dyDescent="0.25">
      <c r="A105" s="193">
        <v>101</v>
      </c>
      <c r="B105" s="29" t="s">
        <v>1291</v>
      </c>
      <c r="C105" s="29" t="s">
        <v>1288</v>
      </c>
      <c r="D105" s="216"/>
      <c r="E105" s="48">
        <v>40588.18</v>
      </c>
      <c r="F105" s="48">
        <v>40588.18</v>
      </c>
      <c r="G105" s="69"/>
      <c r="H105" s="70"/>
      <c r="I105" s="70"/>
      <c r="J105" s="48">
        <v>40588.18</v>
      </c>
    </row>
    <row r="106" spans="1:10" ht="51" customHeight="1" x14ac:dyDescent="0.25">
      <c r="A106" s="193">
        <v>102</v>
      </c>
      <c r="B106" s="29" t="s">
        <v>1291</v>
      </c>
      <c r="C106" s="29" t="s">
        <v>1289</v>
      </c>
      <c r="D106" s="216"/>
      <c r="E106" s="48">
        <v>40588.18</v>
      </c>
      <c r="F106" s="48">
        <v>40588.18</v>
      </c>
      <c r="G106" s="69"/>
      <c r="H106" s="70"/>
      <c r="I106" s="70"/>
      <c r="J106" s="48">
        <v>40588.18</v>
      </c>
    </row>
    <row r="107" spans="1:10" ht="52.5" customHeight="1" x14ac:dyDescent="0.25">
      <c r="A107" s="193">
        <v>103</v>
      </c>
      <c r="B107" s="29" t="s">
        <v>1291</v>
      </c>
      <c r="C107" s="29" t="s">
        <v>1290</v>
      </c>
      <c r="D107" s="216"/>
      <c r="E107" s="48">
        <v>40588.18</v>
      </c>
      <c r="F107" s="48">
        <v>40588.18</v>
      </c>
      <c r="G107" s="69"/>
      <c r="H107" s="70"/>
      <c r="I107" s="70"/>
      <c r="J107" s="48">
        <v>40588.18</v>
      </c>
    </row>
    <row r="108" spans="1:10" ht="48.75" customHeight="1" x14ac:dyDescent="0.25">
      <c r="A108" s="193">
        <v>104</v>
      </c>
      <c r="B108" s="29" t="s">
        <v>1292</v>
      </c>
      <c r="C108" s="29" t="s">
        <v>1491</v>
      </c>
      <c r="D108" s="216"/>
      <c r="E108" s="48">
        <v>74326.53</v>
      </c>
      <c r="F108" s="48">
        <v>74326.53</v>
      </c>
      <c r="G108" s="69"/>
      <c r="H108" s="70"/>
      <c r="I108" s="70"/>
      <c r="J108" s="48">
        <v>74326.53</v>
      </c>
    </row>
    <row r="109" spans="1:10" ht="63" x14ac:dyDescent="0.25">
      <c r="A109" s="193">
        <v>105</v>
      </c>
      <c r="B109" s="29" t="s">
        <v>1292</v>
      </c>
      <c r="C109" s="29" t="s">
        <v>1293</v>
      </c>
      <c r="D109" s="216"/>
      <c r="E109" s="48">
        <v>74326.53</v>
      </c>
      <c r="F109" s="48">
        <v>74326.53</v>
      </c>
      <c r="G109" s="69"/>
      <c r="H109" s="70"/>
      <c r="I109" s="70"/>
      <c r="J109" s="48">
        <v>74326.53</v>
      </c>
    </row>
    <row r="110" spans="1:10" ht="31.5" x14ac:dyDescent="0.25">
      <c r="A110" s="193">
        <v>106</v>
      </c>
      <c r="B110" s="43" t="s">
        <v>1311</v>
      </c>
      <c r="C110" s="43"/>
      <c r="D110" s="214" t="s">
        <v>1317</v>
      </c>
      <c r="E110" s="44">
        <v>14400</v>
      </c>
      <c r="F110" s="44">
        <v>14400</v>
      </c>
      <c r="G110" s="54"/>
      <c r="H110" s="194" t="s">
        <v>1025</v>
      </c>
      <c r="I110" s="65"/>
      <c r="J110" s="44">
        <v>14400</v>
      </c>
    </row>
    <row r="111" spans="1:10" ht="31.5" x14ac:dyDescent="0.25">
      <c r="A111" s="193">
        <v>107</v>
      </c>
      <c r="B111" s="43" t="s">
        <v>1312</v>
      </c>
      <c r="C111" s="43"/>
      <c r="D111" s="215"/>
      <c r="E111" s="44">
        <v>32000</v>
      </c>
      <c r="F111" s="44">
        <v>32000</v>
      </c>
      <c r="G111" s="54"/>
      <c r="H111" s="195"/>
      <c r="I111" s="65"/>
      <c r="J111" s="44">
        <v>32000</v>
      </c>
    </row>
    <row r="112" spans="1:10" ht="84.75" customHeight="1" x14ac:dyDescent="0.25">
      <c r="A112" s="193">
        <v>108</v>
      </c>
      <c r="B112" s="43" t="s">
        <v>1431</v>
      </c>
      <c r="C112" s="112"/>
      <c r="D112" s="43" t="s">
        <v>1433</v>
      </c>
      <c r="E112" s="113">
        <v>16000</v>
      </c>
      <c r="F112" s="113">
        <v>16000</v>
      </c>
      <c r="G112" s="114"/>
      <c r="H112" s="29" t="s">
        <v>1437</v>
      </c>
      <c r="I112" s="63"/>
      <c r="J112" s="113">
        <v>16000</v>
      </c>
    </row>
    <row r="113" spans="1:10" ht="84.75" customHeight="1" x14ac:dyDescent="0.25">
      <c r="A113" s="193">
        <v>109</v>
      </c>
      <c r="B113" s="43" t="s">
        <v>1839</v>
      </c>
      <c r="C113" s="112"/>
      <c r="D113" s="43" t="s">
        <v>1840</v>
      </c>
      <c r="E113" s="113">
        <v>16000</v>
      </c>
      <c r="F113" s="113">
        <v>16000</v>
      </c>
      <c r="G113" s="114"/>
      <c r="H113" s="29" t="s">
        <v>1437</v>
      </c>
      <c r="I113" s="63"/>
      <c r="J113" s="113">
        <v>16000</v>
      </c>
    </row>
    <row r="114" spans="1:10" s="260" customFormat="1" ht="84.75" customHeight="1" x14ac:dyDescent="0.25">
      <c r="A114" s="193">
        <v>110</v>
      </c>
      <c r="B114" s="261" t="s">
        <v>2137</v>
      </c>
      <c r="C114" s="262" t="s">
        <v>2138</v>
      </c>
      <c r="D114" s="261" t="s">
        <v>2139</v>
      </c>
      <c r="E114" s="263">
        <v>197139.6</v>
      </c>
      <c r="F114" s="263">
        <f>E114</f>
        <v>197139.6</v>
      </c>
      <c r="G114" s="264"/>
      <c r="H114" s="250" t="s">
        <v>18</v>
      </c>
      <c r="I114" s="265"/>
      <c r="J114" s="263">
        <f>E114</f>
        <v>197139.6</v>
      </c>
    </row>
    <row r="115" spans="1:10" s="260" customFormat="1" ht="84.75" customHeight="1" x14ac:dyDescent="0.25">
      <c r="A115" s="193">
        <v>111</v>
      </c>
      <c r="B115" s="261" t="s">
        <v>2140</v>
      </c>
      <c r="C115" s="262" t="s">
        <v>2141</v>
      </c>
      <c r="D115" s="261" t="s">
        <v>2142</v>
      </c>
      <c r="E115" s="263">
        <v>105650.67</v>
      </c>
      <c r="F115" s="263">
        <v>105650.67</v>
      </c>
      <c r="G115" s="264"/>
      <c r="H115" s="250" t="s">
        <v>2143</v>
      </c>
      <c r="I115" s="261" t="s">
        <v>2144</v>
      </c>
      <c r="J115" s="263">
        <f>E115</f>
        <v>105650.67</v>
      </c>
    </row>
    <row r="116" spans="1:10" s="260" customFormat="1" ht="84.75" customHeight="1" x14ac:dyDescent="0.25">
      <c r="A116" s="193">
        <v>112</v>
      </c>
      <c r="B116" s="261" t="s">
        <v>2140</v>
      </c>
      <c r="C116" s="262" t="s">
        <v>2141</v>
      </c>
      <c r="D116" s="261" t="s">
        <v>2142</v>
      </c>
      <c r="E116" s="263">
        <v>105650.66</v>
      </c>
      <c r="F116" s="263">
        <v>105650.66</v>
      </c>
      <c r="G116" s="264"/>
      <c r="H116" s="250" t="s">
        <v>2143</v>
      </c>
      <c r="I116" s="261" t="s">
        <v>2144</v>
      </c>
      <c r="J116" s="263">
        <f>E116</f>
        <v>105650.66</v>
      </c>
    </row>
    <row r="117" spans="1:10" ht="15.75" x14ac:dyDescent="0.25">
      <c r="A117" s="42"/>
      <c r="B117" s="64"/>
      <c r="C117" s="136"/>
      <c r="D117" s="64"/>
      <c r="E117" s="68">
        <f>SUM(E5:E115)</f>
        <v>11588032.569999997</v>
      </c>
      <c r="F117" s="68">
        <f>SUM(F5:F116)</f>
        <v>10576550.139999997</v>
      </c>
      <c r="G117" s="68"/>
      <c r="H117" s="42"/>
      <c r="I117" s="64"/>
      <c r="J117" s="68">
        <f>SUM(J5:J116)</f>
        <v>11693683.229999997</v>
      </c>
    </row>
    <row r="118" spans="1:10" ht="15.75" x14ac:dyDescent="0.25">
      <c r="A118" s="29"/>
      <c r="B118" s="11"/>
      <c r="C118" s="11"/>
      <c r="D118" s="11"/>
      <c r="E118" s="51"/>
      <c r="F118" s="51"/>
      <c r="G118" s="51"/>
      <c r="H118" s="52"/>
      <c r="I118" s="11"/>
      <c r="J118" s="51"/>
    </row>
    <row r="119" spans="1:10" ht="15.75" x14ac:dyDescent="0.25">
      <c r="A119" s="29"/>
      <c r="B119" s="11"/>
      <c r="C119" s="11"/>
      <c r="D119" s="11"/>
      <c r="E119" s="51"/>
      <c r="F119" s="51"/>
      <c r="G119" s="51"/>
      <c r="H119" s="11"/>
      <c r="I119" s="11"/>
      <c r="J119" s="51"/>
    </row>
    <row r="120" spans="1:10" x14ac:dyDescent="0.25">
      <c r="A120" s="11"/>
      <c r="B120" s="11"/>
      <c r="C120" s="11"/>
      <c r="D120" s="11"/>
      <c r="E120" s="51"/>
      <c r="F120" s="51"/>
      <c r="G120" s="51"/>
      <c r="H120" s="11"/>
      <c r="I120" s="11"/>
      <c r="J120" s="51"/>
    </row>
    <row r="121" spans="1:10" x14ac:dyDescent="0.25">
      <c r="A121" s="11"/>
      <c r="F121" s="8"/>
    </row>
    <row r="122" spans="1:10" x14ac:dyDescent="0.25">
      <c r="A122" s="11"/>
      <c r="F122" s="8"/>
    </row>
    <row r="123" spans="1:10" x14ac:dyDescent="0.25">
      <c r="A123" s="11"/>
    </row>
    <row r="128" spans="1:10" x14ac:dyDescent="0.25">
      <c r="A128" s="31"/>
    </row>
  </sheetData>
  <mergeCells count="16">
    <mergeCell ref="A1:J2"/>
    <mergeCell ref="A4:J4"/>
    <mergeCell ref="H6:H26"/>
    <mergeCell ref="I6:I26"/>
    <mergeCell ref="H27:H40"/>
    <mergeCell ref="I27:I40"/>
    <mergeCell ref="D96:D97"/>
    <mergeCell ref="D98:D109"/>
    <mergeCell ref="D110:D111"/>
    <mergeCell ref="H110:H111"/>
    <mergeCell ref="D41:D44"/>
    <mergeCell ref="H41:H44"/>
    <mergeCell ref="D45:D59"/>
    <mergeCell ref="D60:D70"/>
    <mergeCell ref="D71:D92"/>
    <mergeCell ref="D94:D9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zoomScale="75" zoomScaleNormal="75" workbookViewId="0">
      <selection activeCell="B7" sqref="B7"/>
    </sheetView>
  </sheetViews>
  <sheetFormatPr defaultRowHeight="15.75" x14ac:dyDescent="0.25"/>
  <cols>
    <col min="1" max="1" width="6.140625" style="105" customWidth="1"/>
    <col min="2" max="2" width="38" style="105" customWidth="1"/>
    <col min="3" max="3" width="39.28515625" style="105" customWidth="1"/>
    <col min="4" max="4" width="18.28515625" style="105" customWidth="1"/>
    <col min="5" max="5" width="14" style="105" customWidth="1"/>
    <col min="6" max="6" width="13.42578125" style="105" customWidth="1"/>
    <col min="7" max="7" width="35" style="105" customWidth="1"/>
    <col min="8" max="8" width="25.140625" style="105" customWidth="1"/>
    <col min="9" max="9" width="17.5703125" style="105" customWidth="1"/>
    <col min="10" max="10" width="17.28515625" style="105" customWidth="1"/>
    <col min="11" max="11" width="9.140625" style="105"/>
    <col min="12" max="12" width="12.140625" style="105" bestFit="1" customWidth="1"/>
    <col min="13" max="16384" width="9.140625" style="105"/>
  </cols>
  <sheetData>
    <row r="1" spans="1:9" x14ac:dyDescent="0.25">
      <c r="A1" s="224" t="s">
        <v>1435</v>
      </c>
      <c r="B1" s="224"/>
      <c r="C1" s="224"/>
      <c r="D1" s="224"/>
      <c r="E1" s="224"/>
      <c r="F1" s="224"/>
      <c r="G1" s="224"/>
      <c r="H1" s="224"/>
      <c r="I1" s="224"/>
    </row>
    <row r="2" spans="1:9" x14ac:dyDescent="0.25">
      <c r="A2" s="225"/>
      <c r="B2" s="225"/>
      <c r="C2" s="225"/>
      <c r="D2" s="225"/>
      <c r="E2" s="225"/>
      <c r="F2" s="225"/>
      <c r="G2" s="225"/>
      <c r="H2" s="225"/>
      <c r="I2" s="225"/>
    </row>
    <row r="3" spans="1:9" ht="47.25" customHeight="1" x14ac:dyDescent="0.25">
      <c r="A3" s="29" t="s">
        <v>0</v>
      </c>
      <c r="B3" s="29" t="s">
        <v>1</v>
      </c>
      <c r="C3" s="29" t="s">
        <v>2</v>
      </c>
      <c r="D3" s="29" t="s">
        <v>63</v>
      </c>
      <c r="E3" s="29" t="s">
        <v>64</v>
      </c>
      <c r="F3" s="29" t="s">
        <v>65</v>
      </c>
      <c r="G3" s="29" t="s">
        <v>12</v>
      </c>
      <c r="H3" s="29" t="s">
        <v>4</v>
      </c>
      <c r="I3" s="29" t="s">
        <v>11</v>
      </c>
    </row>
    <row r="4" spans="1:9" x14ac:dyDescent="0.25">
      <c r="A4" s="226"/>
      <c r="B4" s="227"/>
      <c r="C4" s="227"/>
      <c r="D4" s="227"/>
      <c r="E4" s="227"/>
      <c r="F4" s="227"/>
      <c r="G4" s="227"/>
      <c r="H4" s="227"/>
      <c r="I4" s="228"/>
    </row>
    <row r="5" spans="1:9" ht="31.5" customHeight="1" x14ac:dyDescent="0.25">
      <c r="A5" s="56">
        <v>1</v>
      </c>
      <c r="B5" s="106" t="s">
        <v>67</v>
      </c>
      <c r="C5" s="107" t="s">
        <v>66</v>
      </c>
      <c r="D5" s="57">
        <v>500</v>
      </c>
      <c r="E5" s="57">
        <v>0</v>
      </c>
      <c r="F5" s="56"/>
      <c r="G5" s="56" t="s">
        <v>78</v>
      </c>
      <c r="H5" s="56"/>
      <c r="I5" s="57">
        <f t="shared" ref="I5:I7" si="0">D5-F5</f>
        <v>500</v>
      </c>
    </row>
    <row r="6" spans="1:9" ht="38.25" customHeight="1" x14ac:dyDescent="0.25">
      <c r="A6" s="56">
        <v>2</v>
      </c>
      <c r="B6" s="106" t="s">
        <v>68</v>
      </c>
      <c r="C6" s="107" t="s">
        <v>66</v>
      </c>
      <c r="D6" s="57"/>
      <c r="E6" s="57"/>
      <c r="F6" s="56"/>
      <c r="G6" s="56"/>
      <c r="H6" s="56"/>
      <c r="I6" s="57">
        <f t="shared" si="0"/>
        <v>0</v>
      </c>
    </row>
    <row r="7" spans="1:9" ht="78.75" x14ac:dyDescent="0.25">
      <c r="A7" s="56">
        <v>3</v>
      </c>
      <c r="B7" s="108" t="s">
        <v>84</v>
      </c>
      <c r="C7" s="61" t="s">
        <v>85</v>
      </c>
      <c r="D7" s="109">
        <v>578880</v>
      </c>
      <c r="E7" s="109">
        <v>0</v>
      </c>
      <c r="F7" s="61"/>
      <c r="G7" s="61" t="s">
        <v>86</v>
      </c>
      <c r="H7" s="61" t="s">
        <v>18</v>
      </c>
      <c r="I7" s="109">
        <f t="shared" si="0"/>
        <v>578880</v>
      </c>
    </row>
    <row r="8" spans="1:9" ht="45" customHeight="1" x14ac:dyDescent="0.25">
      <c r="B8" s="110"/>
      <c r="D8" s="111">
        <f>SUM(D5:D7)</f>
        <v>579380</v>
      </c>
      <c r="E8" s="111">
        <f>SUM(E5:E7)</f>
        <v>0</v>
      </c>
      <c r="I8" s="111">
        <f>SUM(I5:I7)</f>
        <v>579380</v>
      </c>
    </row>
    <row r="9" spans="1:9" x14ac:dyDescent="0.25">
      <c r="C9" s="111"/>
      <c r="D9" s="111"/>
      <c r="E9" s="111"/>
      <c r="F9" s="111"/>
      <c r="G9" s="111"/>
    </row>
    <row r="10" spans="1:9" x14ac:dyDescent="0.25">
      <c r="D10" s="111"/>
      <c r="E10" s="111"/>
    </row>
    <row r="11" spans="1:9" x14ac:dyDescent="0.25">
      <c r="B11" s="189"/>
      <c r="C11" s="189"/>
      <c r="D11" s="190" t="e">
        <f>#REF!+#REF!+#REF!+#REF!</f>
        <v>#REF!</v>
      </c>
    </row>
    <row r="12" spans="1:9" x14ac:dyDescent="0.25">
      <c r="B12" s="189"/>
      <c r="C12" s="191"/>
      <c r="D12" s="189"/>
    </row>
    <row r="13" spans="1:9" x14ac:dyDescent="0.25">
      <c r="B13" s="189"/>
      <c r="C13" s="189"/>
      <c r="D13" s="190"/>
    </row>
    <row r="14" spans="1:9" x14ac:dyDescent="0.25">
      <c r="D14" s="111"/>
    </row>
    <row r="15" spans="1:9" x14ac:dyDescent="0.25">
      <c r="D15" s="111"/>
    </row>
  </sheetData>
  <mergeCells count="2">
    <mergeCell ref="A1:I2"/>
    <mergeCell ref="A4:I4"/>
  </mergeCells>
  <pageMargins left="0.7" right="0.7" top="0.75" bottom="0.75" header="0.3" footer="0.3"/>
  <pageSetup paperSize="9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C8EA5-5BB5-4EA5-93CC-14DEE180AE0A}">
  <dimension ref="A1:K179"/>
  <sheetViews>
    <sheetView zoomScale="75" zoomScaleNormal="75" workbookViewId="0">
      <pane ySplit="4" topLeftCell="A173" activePane="bottomLeft" state="frozen"/>
      <selection pane="bottomLeft" activeCell="B146" sqref="B146"/>
    </sheetView>
  </sheetViews>
  <sheetFormatPr defaultColWidth="16.42578125" defaultRowHeight="15.75" x14ac:dyDescent="0.25"/>
  <cols>
    <col min="1" max="1" width="7.5703125" style="11" customWidth="1"/>
    <col min="2" max="2" width="48.5703125" style="11" customWidth="1"/>
    <col min="3" max="3" width="29.85546875" style="11" customWidth="1"/>
    <col min="4" max="4" width="34.5703125" style="11" customWidth="1"/>
    <col min="5" max="5" width="14" style="11" customWidth="1"/>
    <col min="6" max="9" width="16.42578125" style="11"/>
    <col min="10" max="10" width="16.42578125" style="58"/>
    <col min="11" max="16384" width="16.42578125" style="11"/>
  </cols>
  <sheetData>
    <row r="1" spans="1:11" ht="15" customHeight="1" x14ac:dyDescent="0.25">
      <c r="A1" s="229" t="s">
        <v>81</v>
      </c>
      <c r="B1" s="229"/>
      <c r="C1" s="229"/>
      <c r="D1" s="229"/>
      <c r="E1" s="229"/>
      <c r="F1" s="229"/>
      <c r="G1" s="229"/>
      <c r="H1" s="229"/>
      <c r="I1" s="58"/>
      <c r="K1" s="58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58"/>
      <c r="K2" s="58"/>
    </row>
    <row r="3" spans="1:11" ht="45" customHeight="1" x14ac:dyDescent="0.25">
      <c r="A3" s="231" t="s">
        <v>0</v>
      </c>
      <c r="B3" s="231" t="s">
        <v>1</v>
      </c>
      <c r="C3" s="231" t="s">
        <v>6</v>
      </c>
      <c r="D3" s="231" t="s">
        <v>2</v>
      </c>
      <c r="E3" s="231" t="s">
        <v>19</v>
      </c>
      <c r="F3" s="218" t="s">
        <v>1673</v>
      </c>
      <c r="G3" s="218" t="s">
        <v>12</v>
      </c>
      <c r="H3" s="218" t="s">
        <v>4</v>
      </c>
      <c r="I3" s="218" t="s">
        <v>13</v>
      </c>
      <c r="J3" s="218" t="s">
        <v>11</v>
      </c>
      <c r="K3" s="58"/>
    </row>
    <row r="4" spans="1:11" x14ac:dyDescent="0.25">
      <c r="A4" s="231"/>
      <c r="B4" s="231"/>
      <c r="C4" s="231"/>
      <c r="D4" s="231"/>
      <c r="E4" s="231"/>
      <c r="F4" s="220"/>
      <c r="G4" s="220"/>
      <c r="H4" s="220"/>
      <c r="I4" s="220"/>
      <c r="J4" s="220"/>
      <c r="K4" s="58"/>
    </row>
    <row r="5" spans="1:11" ht="81.75" customHeight="1" x14ac:dyDescent="0.25">
      <c r="A5" s="37">
        <v>1</v>
      </c>
      <c r="B5" s="97" t="s">
        <v>678</v>
      </c>
      <c r="C5" s="37" t="s">
        <v>1318</v>
      </c>
      <c r="D5" s="37" t="s">
        <v>679</v>
      </c>
      <c r="E5" s="37">
        <v>600</v>
      </c>
      <c r="F5" s="35">
        <v>14700</v>
      </c>
      <c r="G5" s="37"/>
      <c r="H5" s="37"/>
      <c r="I5" s="37" t="s">
        <v>18</v>
      </c>
      <c r="J5" s="35">
        <f t="shared" ref="J5:J35" si="0">F5</f>
        <v>14700</v>
      </c>
      <c r="K5" s="58"/>
    </row>
    <row r="6" spans="1:11" ht="87.75" customHeight="1" x14ac:dyDescent="0.25">
      <c r="A6" s="37">
        <v>2</v>
      </c>
      <c r="B6" s="97" t="s">
        <v>680</v>
      </c>
      <c r="C6" s="37" t="s">
        <v>1319</v>
      </c>
      <c r="D6" s="37" t="s">
        <v>681</v>
      </c>
      <c r="E6" s="37">
        <v>420</v>
      </c>
      <c r="F6" s="35">
        <v>10483.200000000001</v>
      </c>
      <c r="G6" s="37"/>
      <c r="H6" s="37"/>
      <c r="I6" s="37" t="s">
        <v>18</v>
      </c>
      <c r="J6" s="35">
        <f t="shared" si="0"/>
        <v>10483.200000000001</v>
      </c>
      <c r="K6" s="137"/>
    </row>
    <row r="7" spans="1:11" ht="81.75" customHeight="1" x14ac:dyDescent="0.25">
      <c r="A7" s="37">
        <v>3</v>
      </c>
      <c r="B7" s="97" t="s">
        <v>1343</v>
      </c>
      <c r="C7" s="37" t="s">
        <v>1320</v>
      </c>
      <c r="D7" s="37" t="s">
        <v>682</v>
      </c>
      <c r="E7" s="37">
        <v>600</v>
      </c>
      <c r="F7" s="35">
        <v>14700</v>
      </c>
      <c r="G7" s="37"/>
      <c r="H7" s="37"/>
      <c r="I7" s="37" t="s">
        <v>18</v>
      </c>
      <c r="J7" s="35">
        <f t="shared" si="0"/>
        <v>14700</v>
      </c>
      <c r="K7" s="58"/>
    </row>
    <row r="8" spans="1:11" ht="78" customHeight="1" x14ac:dyDescent="0.25">
      <c r="A8" s="37">
        <v>4</v>
      </c>
      <c r="B8" s="97" t="s">
        <v>1344</v>
      </c>
      <c r="C8" s="37" t="s">
        <v>683</v>
      </c>
      <c r="D8" s="37" t="s">
        <v>1434</v>
      </c>
      <c r="E8" s="37">
        <v>365</v>
      </c>
      <c r="F8" s="138">
        <v>145718.95000000001</v>
      </c>
      <c r="G8" s="37"/>
      <c r="H8" s="37"/>
      <c r="I8" s="37" t="s">
        <v>18</v>
      </c>
      <c r="J8" s="35">
        <f t="shared" si="0"/>
        <v>145718.95000000001</v>
      </c>
      <c r="K8" s="58"/>
    </row>
    <row r="9" spans="1:11" ht="92.25" customHeight="1" x14ac:dyDescent="0.25">
      <c r="A9" s="37">
        <v>5</v>
      </c>
      <c r="B9" s="97" t="s">
        <v>1345</v>
      </c>
      <c r="C9" s="37" t="s">
        <v>684</v>
      </c>
      <c r="D9" s="37" t="s">
        <v>685</v>
      </c>
      <c r="E9" s="37">
        <v>3606</v>
      </c>
      <c r="F9" s="35">
        <v>2934418.56</v>
      </c>
      <c r="G9" s="37"/>
      <c r="H9" s="37"/>
      <c r="I9" s="37" t="s">
        <v>686</v>
      </c>
      <c r="J9" s="35">
        <f t="shared" si="0"/>
        <v>2934418.56</v>
      </c>
      <c r="K9" s="58"/>
    </row>
    <row r="10" spans="1:11" ht="83.25" customHeight="1" x14ac:dyDescent="0.25">
      <c r="A10" s="37">
        <v>6</v>
      </c>
      <c r="B10" s="97" t="s">
        <v>1346</v>
      </c>
      <c r="C10" s="37" t="s">
        <v>687</v>
      </c>
      <c r="D10" s="59" t="s">
        <v>688</v>
      </c>
      <c r="E10" s="37">
        <v>1167</v>
      </c>
      <c r="F10" s="138">
        <v>1387131.21</v>
      </c>
      <c r="G10" s="37"/>
      <c r="H10" s="37"/>
      <c r="I10" s="37" t="s">
        <v>686</v>
      </c>
      <c r="J10" s="35">
        <f>F10</f>
        <v>1387131.21</v>
      </c>
      <c r="K10" s="58"/>
    </row>
    <row r="11" spans="1:11" ht="76.5" customHeight="1" x14ac:dyDescent="0.25">
      <c r="A11" s="37">
        <v>7</v>
      </c>
      <c r="B11" s="97" t="s">
        <v>1347</v>
      </c>
      <c r="C11" s="37" t="s">
        <v>689</v>
      </c>
      <c r="D11" s="37" t="s">
        <v>690</v>
      </c>
      <c r="E11" s="37">
        <v>9047</v>
      </c>
      <c r="F11" s="35">
        <v>16013.19</v>
      </c>
      <c r="G11" s="37"/>
      <c r="H11" s="37"/>
      <c r="I11" s="37" t="s">
        <v>18</v>
      </c>
      <c r="J11" s="35">
        <f t="shared" si="0"/>
        <v>16013.19</v>
      </c>
      <c r="K11" s="58"/>
    </row>
    <row r="12" spans="1:11" ht="69.75" customHeight="1" x14ac:dyDescent="0.25">
      <c r="A12" s="37">
        <v>8</v>
      </c>
      <c r="B12" s="97" t="s">
        <v>1348</v>
      </c>
      <c r="C12" s="37" t="s">
        <v>691</v>
      </c>
      <c r="D12" s="37" t="s">
        <v>692</v>
      </c>
      <c r="E12" s="37">
        <v>600</v>
      </c>
      <c r="F12" s="35">
        <v>15000</v>
      </c>
      <c r="G12" s="37"/>
      <c r="H12" s="37"/>
      <c r="I12" s="37" t="s">
        <v>18</v>
      </c>
      <c r="J12" s="35">
        <f t="shared" si="0"/>
        <v>15000</v>
      </c>
      <c r="K12" s="58"/>
    </row>
    <row r="13" spans="1:11" ht="69" customHeight="1" x14ac:dyDescent="0.25">
      <c r="A13" s="37">
        <v>9</v>
      </c>
      <c r="B13" s="97" t="s">
        <v>1349</v>
      </c>
      <c r="C13" s="37" t="s">
        <v>1321</v>
      </c>
      <c r="D13" s="37" t="s">
        <v>693</v>
      </c>
      <c r="E13" s="37">
        <v>600</v>
      </c>
      <c r="F13" s="35">
        <v>15018</v>
      </c>
      <c r="G13" s="37"/>
      <c r="H13" s="37"/>
      <c r="I13" s="37" t="s">
        <v>18</v>
      </c>
      <c r="J13" s="35">
        <f t="shared" si="0"/>
        <v>15018</v>
      </c>
      <c r="K13" s="58"/>
    </row>
    <row r="14" spans="1:11" ht="85.5" customHeight="1" x14ac:dyDescent="0.25">
      <c r="A14" s="37">
        <v>10</v>
      </c>
      <c r="B14" s="97" t="s">
        <v>1350</v>
      </c>
      <c r="C14" s="37" t="s">
        <v>694</v>
      </c>
      <c r="D14" s="37" t="s">
        <v>695</v>
      </c>
      <c r="E14" s="37">
        <v>1600</v>
      </c>
      <c r="F14" s="35">
        <v>40080</v>
      </c>
      <c r="G14" s="37"/>
      <c r="H14" s="37"/>
      <c r="I14" s="37" t="s">
        <v>18</v>
      </c>
      <c r="J14" s="35">
        <f t="shared" si="0"/>
        <v>40080</v>
      </c>
      <c r="K14" s="58"/>
    </row>
    <row r="15" spans="1:11" ht="69.75" customHeight="1" x14ac:dyDescent="0.25">
      <c r="A15" s="37">
        <v>11</v>
      </c>
      <c r="B15" s="97" t="s">
        <v>1351</v>
      </c>
      <c r="C15" s="37" t="s">
        <v>1322</v>
      </c>
      <c r="D15" s="37" t="s">
        <v>696</v>
      </c>
      <c r="E15" s="37">
        <v>400</v>
      </c>
      <c r="F15" s="35">
        <v>9752</v>
      </c>
      <c r="G15" s="37"/>
      <c r="H15" s="37"/>
      <c r="I15" s="37" t="s">
        <v>18</v>
      </c>
      <c r="J15" s="35">
        <f t="shared" si="0"/>
        <v>9752</v>
      </c>
      <c r="K15" s="58"/>
    </row>
    <row r="16" spans="1:11" ht="66" customHeight="1" x14ac:dyDescent="0.25">
      <c r="A16" s="37">
        <v>12</v>
      </c>
      <c r="B16" s="97" t="s">
        <v>1352</v>
      </c>
      <c r="C16" s="37" t="s">
        <v>1323</v>
      </c>
      <c r="D16" s="37" t="s">
        <v>697</v>
      </c>
      <c r="E16" s="37">
        <v>600</v>
      </c>
      <c r="F16" s="35">
        <v>14706</v>
      </c>
      <c r="G16" s="37"/>
      <c r="H16" s="37"/>
      <c r="I16" s="37" t="s">
        <v>18</v>
      </c>
      <c r="J16" s="35">
        <f t="shared" si="0"/>
        <v>14706</v>
      </c>
      <c r="K16" s="58"/>
    </row>
    <row r="17" spans="1:11" ht="80.25" customHeight="1" x14ac:dyDescent="0.25">
      <c r="A17" s="37">
        <v>13</v>
      </c>
      <c r="B17" s="97" t="s">
        <v>1353</v>
      </c>
      <c r="C17" s="37" t="s">
        <v>1324</v>
      </c>
      <c r="D17" s="37" t="s">
        <v>698</v>
      </c>
      <c r="E17" s="37">
        <v>540</v>
      </c>
      <c r="F17" s="35">
        <v>13483.8</v>
      </c>
      <c r="G17" s="37"/>
      <c r="H17" s="37"/>
      <c r="I17" s="37" t="s">
        <v>18</v>
      </c>
      <c r="J17" s="35">
        <f t="shared" si="0"/>
        <v>13483.8</v>
      </c>
      <c r="K17" s="58"/>
    </row>
    <row r="18" spans="1:11" ht="67.5" customHeight="1" x14ac:dyDescent="0.25">
      <c r="A18" s="37">
        <v>14</v>
      </c>
      <c r="B18" s="97" t="s">
        <v>1354</v>
      </c>
      <c r="C18" s="37" t="s">
        <v>1323</v>
      </c>
      <c r="D18" s="37" t="s">
        <v>699</v>
      </c>
      <c r="E18" s="37">
        <v>600</v>
      </c>
      <c r="F18" s="35">
        <v>14706</v>
      </c>
      <c r="G18" s="37"/>
      <c r="H18" s="37"/>
      <c r="I18" s="37" t="s">
        <v>18</v>
      </c>
      <c r="J18" s="35">
        <f t="shared" si="0"/>
        <v>14706</v>
      </c>
      <c r="K18" s="58"/>
    </row>
    <row r="19" spans="1:11" ht="71.25" customHeight="1" x14ac:dyDescent="0.25">
      <c r="A19" s="37">
        <v>15</v>
      </c>
      <c r="B19" s="37" t="s">
        <v>1355</v>
      </c>
      <c r="C19" s="37" t="s">
        <v>700</v>
      </c>
      <c r="D19" s="37" t="s">
        <v>701</v>
      </c>
      <c r="E19" s="37">
        <v>600</v>
      </c>
      <c r="F19" s="35">
        <v>15180</v>
      </c>
      <c r="G19" s="37"/>
      <c r="H19" s="37"/>
      <c r="I19" s="37" t="s">
        <v>18</v>
      </c>
      <c r="J19" s="35">
        <f t="shared" si="0"/>
        <v>15180</v>
      </c>
      <c r="K19" s="58"/>
    </row>
    <row r="20" spans="1:11" ht="75" customHeight="1" x14ac:dyDescent="0.25">
      <c r="A20" s="37">
        <v>16</v>
      </c>
      <c r="B20" s="37" t="s">
        <v>1356</v>
      </c>
      <c r="C20" s="37" t="s">
        <v>700</v>
      </c>
      <c r="D20" s="37" t="s">
        <v>702</v>
      </c>
      <c r="E20" s="37">
        <v>600</v>
      </c>
      <c r="F20" s="35">
        <v>15180</v>
      </c>
      <c r="G20" s="37"/>
      <c r="H20" s="37"/>
      <c r="I20" s="37" t="s">
        <v>18</v>
      </c>
      <c r="J20" s="35">
        <f t="shared" si="0"/>
        <v>15180</v>
      </c>
      <c r="K20" s="58"/>
    </row>
    <row r="21" spans="1:11" ht="66.75" customHeight="1" x14ac:dyDescent="0.25">
      <c r="A21" s="37">
        <v>17</v>
      </c>
      <c r="B21" s="37" t="s">
        <v>1357</v>
      </c>
      <c r="C21" s="37" t="s">
        <v>703</v>
      </c>
      <c r="D21" s="37" t="s">
        <v>704</v>
      </c>
      <c r="E21" s="37">
        <v>390</v>
      </c>
      <c r="F21" s="37">
        <v>9531.6</v>
      </c>
      <c r="G21" s="37"/>
      <c r="H21" s="37"/>
      <c r="I21" s="37" t="s">
        <v>18</v>
      </c>
      <c r="J21" s="37">
        <f t="shared" si="0"/>
        <v>9531.6</v>
      </c>
      <c r="K21" s="58"/>
    </row>
    <row r="22" spans="1:11" ht="79.5" customHeight="1" x14ac:dyDescent="0.25">
      <c r="A22" s="37">
        <v>18</v>
      </c>
      <c r="B22" s="37" t="s">
        <v>1358</v>
      </c>
      <c r="C22" s="37" t="s">
        <v>705</v>
      </c>
      <c r="D22" s="37" t="s">
        <v>706</v>
      </c>
      <c r="E22" s="37">
        <v>600</v>
      </c>
      <c r="F22" s="139">
        <v>15018</v>
      </c>
      <c r="G22" s="37"/>
      <c r="H22" s="37"/>
      <c r="I22" s="37" t="s">
        <v>18</v>
      </c>
      <c r="J22" s="139">
        <f>F22</f>
        <v>15018</v>
      </c>
      <c r="K22" s="58"/>
    </row>
    <row r="23" spans="1:11" ht="74.25" customHeight="1" x14ac:dyDescent="0.25">
      <c r="A23" s="37">
        <v>19</v>
      </c>
      <c r="B23" s="140" t="s">
        <v>1351</v>
      </c>
      <c r="C23" s="37" t="s">
        <v>707</v>
      </c>
      <c r="D23" s="133" t="s">
        <v>708</v>
      </c>
      <c r="E23" s="133">
        <v>400</v>
      </c>
      <c r="F23" s="141">
        <v>9752</v>
      </c>
      <c r="G23" s="133"/>
      <c r="H23" s="133"/>
      <c r="I23" s="37" t="s">
        <v>18</v>
      </c>
      <c r="J23" s="35">
        <f t="shared" si="0"/>
        <v>9752</v>
      </c>
      <c r="K23" s="58"/>
    </row>
    <row r="24" spans="1:11" ht="79.5" customHeight="1" x14ac:dyDescent="0.25">
      <c r="A24" s="37">
        <v>20</v>
      </c>
      <c r="B24" s="140" t="s">
        <v>1360</v>
      </c>
      <c r="C24" s="37" t="s">
        <v>1359</v>
      </c>
      <c r="D24" s="133" t="s">
        <v>709</v>
      </c>
      <c r="E24" s="133">
        <v>600</v>
      </c>
      <c r="F24" s="141">
        <v>15180</v>
      </c>
      <c r="G24" s="133"/>
      <c r="H24" s="133"/>
      <c r="I24" s="37" t="s">
        <v>18</v>
      </c>
      <c r="J24" s="35">
        <f t="shared" si="0"/>
        <v>15180</v>
      </c>
      <c r="K24" s="58"/>
    </row>
    <row r="25" spans="1:11" ht="80.25" customHeight="1" x14ac:dyDescent="0.25">
      <c r="A25" s="37">
        <v>21</v>
      </c>
      <c r="B25" s="140" t="s">
        <v>1361</v>
      </c>
      <c r="C25" s="37" t="s">
        <v>710</v>
      </c>
      <c r="D25" s="133" t="s">
        <v>711</v>
      </c>
      <c r="E25" s="133">
        <v>600</v>
      </c>
      <c r="F25" s="141">
        <v>13200</v>
      </c>
      <c r="G25" s="133"/>
      <c r="H25" s="133"/>
      <c r="I25" s="37" t="s">
        <v>18</v>
      </c>
      <c r="J25" s="35">
        <f t="shared" si="0"/>
        <v>13200</v>
      </c>
      <c r="K25" s="58"/>
    </row>
    <row r="26" spans="1:11" ht="68.25" customHeight="1" x14ac:dyDescent="0.25">
      <c r="A26" s="37">
        <v>22</v>
      </c>
      <c r="B26" s="140" t="s">
        <v>1362</v>
      </c>
      <c r="C26" s="37" t="s">
        <v>712</v>
      </c>
      <c r="D26" s="133" t="s">
        <v>713</v>
      </c>
      <c r="E26" s="133">
        <v>600</v>
      </c>
      <c r="F26" s="141">
        <v>13200</v>
      </c>
      <c r="G26" s="133"/>
      <c r="H26" s="133"/>
      <c r="I26" s="37" t="s">
        <v>18</v>
      </c>
      <c r="J26" s="35">
        <f t="shared" si="0"/>
        <v>13200</v>
      </c>
      <c r="K26" s="58"/>
    </row>
    <row r="27" spans="1:11" ht="81" customHeight="1" x14ac:dyDescent="0.25">
      <c r="A27" s="37">
        <v>23</v>
      </c>
      <c r="B27" s="140" t="s">
        <v>1363</v>
      </c>
      <c r="C27" s="37" t="s">
        <v>714</v>
      </c>
      <c r="D27" s="133" t="s">
        <v>715</v>
      </c>
      <c r="E27" s="133">
        <v>390</v>
      </c>
      <c r="F27" s="141">
        <v>9531.6</v>
      </c>
      <c r="G27" s="133"/>
      <c r="H27" s="133"/>
      <c r="I27" s="37" t="s">
        <v>18</v>
      </c>
      <c r="J27" s="35">
        <f t="shared" si="0"/>
        <v>9531.6</v>
      </c>
      <c r="K27" s="58"/>
    </row>
    <row r="28" spans="1:11" ht="60" customHeight="1" x14ac:dyDescent="0.25">
      <c r="A28" s="37">
        <v>24</v>
      </c>
      <c r="B28" s="140" t="s">
        <v>1364</v>
      </c>
      <c r="C28" s="37" t="s">
        <v>716</v>
      </c>
      <c r="D28" s="133" t="s">
        <v>717</v>
      </c>
      <c r="E28" s="133">
        <v>570</v>
      </c>
      <c r="F28" s="141">
        <v>13970.7</v>
      </c>
      <c r="G28" s="133"/>
      <c r="H28" s="133"/>
      <c r="I28" s="58" t="s">
        <v>18</v>
      </c>
      <c r="J28" s="35">
        <f t="shared" si="0"/>
        <v>13970.7</v>
      </c>
      <c r="K28" s="58"/>
    </row>
    <row r="29" spans="1:11" ht="73.5" customHeight="1" x14ac:dyDescent="0.25">
      <c r="A29" s="37">
        <v>25</v>
      </c>
      <c r="B29" s="140" t="s">
        <v>1365</v>
      </c>
      <c r="C29" s="37" t="s">
        <v>718</v>
      </c>
      <c r="D29" s="133" t="s">
        <v>719</v>
      </c>
      <c r="E29" s="133">
        <v>600</v>
      </c>
      <c r="F29" s="141">
        <v>15000</v>
      </c>
      <c r="G29" s="133"/>
      <c r="H29" s="133"/>
      <c r="I29" s="37" t="s">
        <v>18</v>
      </c>
      <c r="J29" s="35">
        <f t="shared" si="0"/>
        <v>15000</v>
      </c>
      <c r="K29" s="58"/>
    </row>
    <row r="30" spans="1:11" ht="69.75" customHeight="1" x14ac:dyDescent="0.25">
      <c r="A30" s="37">
        <v>26</v>
      </c>
      <c r="B30" s="140" t="s">
        <v>1366</v>
      </c>
      <c r="C30" s="37" t="s">
        <v>720</v>
      </c>
      <c r="D30" s="133" t="s">
        <v>721</v>
      </c>
      <c r="E30" s="133">
        <v>400</v>
      </c>
      <c r="F30" s="141">
        <v>9312</v>
      </c>
      <c r="G30" s="133"/>
      <c r="H30" s="133"/>
      <c r="I30" s="37" t="s">
        <v>18</v>
      </c>
      <c r="J30" s="35">
        <f t="shared" si="0"/>
        <v>9312</v>
      </c>
      <c r="K30" s="58"/>
    </row>
    <row r="31" spans="1:11" ht="61.5" customHeight="1" x14ac:dyDescent="0.25">
      <c r="A31" s="37">
        <v>27</v>
      </c>
      <c r="B31" s="140" t="s">
        <v>1367</v>
      </c>
      <c r="C31" s="37" t="s">
        <v>722</v>
      </c>
      <c r="D31" s="133" t="s">
        <v>1668</v>
      </c>
      <c r="E31" s="133">
        <v>600</v>
      </c>
      <c r="F31" s="141">
        <v>15000</v>
      </c>
      <c r="G31" s="133"/>
      <c r="H31" s="133"/>
      <c r="I31" s="37" t="s">
        <v>18</v>
      </c>
      <c r="J31" s="35">
        <f t="shared" si="0"/>
        <v>15000</v>
      </c>
      <c r="K31" s="58"/>
    </row>
    <row r="32" spans="1:11" ht="63" customHeight="1" x14ac:dyDescent="0.25">
      <c r="A32" s="37">
        <v>28</v>
      </c>
      <c r="B32" s="140" t="s">
        <v>1368</v>
      </c>
      <c r="C32" s="37" t="s">
        <v>723</v>
      </c>
      <c r="D32" s="133" t="s">
        <v>724</v>
      </c>
      <c r="E32" s="133">
        <v>510</v>
      </c>
      <c r="F32" s="141">
        <v>12331.8</v>
      </c>
      <c r="G32" s="133"/>
      <c r="H32" s="133"/>
      <c r="I32" s="37" t="s">
        <v>18</v>
      </c>
      <c r="J32" s="35">
        <f t="shared" si="0"/>
        <v>12331.8</v>
      </c>
      <c r="K32" s="58"/>
    </row>
    <row r="33" spans="1:11" ht="72" customHeight="1" x14ac:dyDescent="0.25">
      <c r="A33" s="37">
        <v>29</v>
      </c>
      <c r="B33" s="140" t="s">
        <v>1369</v>
      </c>
      <c r="C33" s="37" t="s">
        <v>725</v>
      </c>
      <c r="D33" s="133" t="s">
        <v>726</v>
      </c>
      <c r="E33" s="133">
        <v>600</v>
      </c>
      <c r="F33" s="141">
        <v>14976</v>
      </c>
      <c r="G33" s="133"/>
      <c r="H33" s="133"/>
      <c r="I33" s="37" t="s">
        <v>18</v>
      </c>
      <c r="J33" s="35">
        <f t="shared" si="0"/>
        <v>14976</v>
      </c>
      <c r="K33" s="58"/>
    </row>
    <row r="34" spans="1:11" ht="74.25" customHeight="1" x14ac:dyDescent="0.25">
      <c r="A34" s="37">
        <v>30</v>
      </c>
      <c r="B34" s="140" t="s">
        <v>1370</v>
      </c>
      <c r="C34" s="37" t="s">
        <v>727</v>
      </c>
      <c r="D34" s="133" t="s">
        <v>728</v>
      </c>
      <c r="E34" s="133">
        <v>400</v>
      </c>
      <c r="F34" s="141">
        <v>9752</v>
      </c>
      <c r="G34" s="133"/>
      <c r="H34" s="133"/>
      <c r="I34" s="37" t="s">
        <v>18</v>
      </c>
      <c r="J34" s="35">
        <f t="shared" si="0"/>
        <v>9752</v>
      </c>
      <c r="K34" s="58"/>
    </row>
    <row r="35" spans="1:11" ht="81.75" customHeight="1" x14ac:dyDescent="0.25">
      <c r="A35" s="37">
        <v>31</v>
      </c>
      <c r="B35" s="140" t="s">
        <v>1371</v>
      </c>
      <c r="C35" s="37" t="s">
        <v>729</v>
      </c>
      <c r="D35" s="133" t="s">
        <v>730</v>
      </c>
      <c r="E35" s="133">
        <v>600</v>
      </c>
      <c r="F35" s="141">
        <v>14544</v>
      </c>
      <c r="G35" s="133"/>
      <c r="H35" s="133"/>
      <c r="I35" s="37" t="s">
        <v>18</v>
      </c>
      <c r="J35" s="35">
        <f t="shared" si="0"/>
        <v>14544</v>
      </c>
      <c r="K35" s="58"/>
    </row>
    <row r="36" spans="1:11" ht="60.75" customHeight="1" x14ac:dyDescent="0.25">
      <c r="A36" s="37">
        <v>32</v>
      </c>
      <c r="B36" s="140" t="s">
        <v>1372</v>
      </c>
      <c r="C36" s="37" t="s">
        <v>716</v>
      </c>
      <c r="D36" s="133" t="s">
        <v>731</v>
      </c>
      <c r="E36" s="133">
        <v>600</v>
      </c>
      <c r="F36" s="141">
        <v>14706</v>
      </c>
      <c r="G36" s="133"/>
      <c r="H36" s="133"/>
      <c r="I36" s="37" t="s">
        <v>18</v>
      </c>
      <c r="J36" s="35">
        <f t="shared" ref="J36:J62" si="1">F36</f>
        <v>14706</v>
      </c>
      <c r="K36" s="58"/>
    </row>
    <row r="37" spans="1:11" ht="76.5" customHeight="1" x14ac:dyDescent="0.25">
      <c r="A37" s="37">
        <v>33</v>
      </c>
      <c r="B37" s="140" t="s">
        <v>1373</v>
      </c>
      <c r="C37" s="37" t="s">
        <v>732</v>
      </c>
      <c r="D37" s="133" t="s">
        <v>733</v>
      </c>
      <c r="E37" s="133">
        <v>2544</v>
      </c>
      <c r="F37" s="141">
        <v>198075.84</v>
      </c>
      <c r="G37" s="133"/>
      <c r="H37" s="133"/>
      <c r="I37" s="37" t="s">
        <v>734</v>
      </c>
      <c r="J37" s="35">
        <f t="shared" si="1"/>
        <v>198075.84</v>
      </c>
      <c r="K37" s="58"/>
    </row>
    <row r="38" spans="1:11" ht="72" customHeight="1" x14ac:dyDescent="0.25">
      <c r="A38" s="37">
        <v>34</v>
      </c>
      <c r="B38" s="140" t="s">
        <v>1374</v>
      </c>
      <c r="C38" s="37" t="s">
        <v>735</v>
      </c>
      <c r="D38" s="133" t="s">
        <v>736</v>
      </c>
      <c r="E38" s="133">
        <v>1582</v>
      </c>
      <c r="F38" s="141">
        <v>18287.919999999998</v>
      </c>
      <c r="G38" s="133"/>
      <c r="H38" s="133"/>
      <c r="I38" s="37" t="s">
        <v>1678</v>
      </c>
      <c r="J38" s="35">
        <f t="shared" si="1"/>
        <v>18287.919999999998</v>
      </c>
      <c r="K38" s="58"/>
    </row>
    <row r="39" spans="1:11" ht="72.75" customHeight="1" x14ac:dyDescent="0.25">
      <c r="A39" s="37">
        <v>35</v>
      </c>
      <c r="B39" s="140" t="s">
        <v>1375</v>
      </c>
      <c r="C39" s="37" t="s">
        <v>737</v>
      </c>
      <c r="D39" s="133" t="s">
        <v>738</v>
      </c>
      <c r="E39" s="133">
        <v>3885</v>
      </c>
      <c r="F39" s="141">
        <v>305749.5</v>
      </c>
      <c r="G39" s="133"/>
      <c r="H39" s="133"/>
      <c r="I39" s="37" t="s">
        <v>734</v>
      </c>
      <c r="J39" s="35">
        <f t="shared" si="1"/>
        <v>305749.5</v>
      </c>
      <c r="K39" s="58"/>
    </row>
    <row r="40" spans="1:11" ht="101.25" customHeight="1" x14ac:dyDescent="0.25">
      <c r="A40" s="37">
        <v>36</v>
      </c>
      <c r="B40" s="140" t="s">
        <v>1669</v>
      </c>
      <c r="C40" s="37" t="s">
        <v>739</v>
      </c>
      <c r="D40" s="133" t="s">
        <v>740</v>
      </c>
      <c r="E40" s="133">
        <v>1257</v>
      </c>
      <c r="F40" s="141">
        <v>52278.63</v>
      </c>
      <c r="G40" s="133"/>
      <c r="H40" s="133"/>
      <c r="I40" s="37" t="s">
        <v>1678</v>
      </c>
      <c r="J40" s="35">
        <f t="shared" si="1"/>
        <v>52278.63</v>
      </c>
      <c r="K40" s="58"/>
    </row>
    <row r="41" spans="1:11" ht="80.25" customHeight="1" x14ac:dyDescent="0.25">
      <c r="A41" s="37">
        <v>37</v>
      </c>
      <c r="B41" s="140" t="s">
        <v>1670</v>
      </c>
      <c r="C41" s="37" t="s">
        <v>741</v>
      </c>
      <c r="D41" s="133" t="s">
        <v>742</v>
      </c>
      <c r="E41" s="133">
        <v>487</v>
      </c>
      <c r="F41" s="141">
        <v>20410.169999999998</v>
      </c>
      <c r="G41" s="133"/>
      <c r="H41" s="133"/>
      <c r="I41" s="37" t="s">
        <v>1678</v>
      </c>
      <c r="J41" s="35">
        <f t="shared" si="1"/>
        <v>20410.169999999998</v>
      </c>
      <c r="K41" s="58"/>
    </row>
    <row r="42" spans="1:11" ht="93" customHeight="1" x14ac:dyDescent="0.25">
      <c r="A42" s="37">
        <v>38</v>
      </c>
      <c r="B42" s="140" t="s">
        <v>1376</v>
      </c>
      <c r="C42" s="37" t="s">
        <v>743</v>
      </c>
      <c r="D42" s="133" t="s">
        <v>744</v>
      </c>
      <c r="E42" s="133">
        <v>1631</v>
      </c>
      <c r="F42" s="141">
        <v>659299.13</v>
      </c>
      <c r="G42" s="133"/>
      <c r="H42" s="133"/>
      <c r="I42" s="37" t="s">
        <v>18</v>
      </c>
      <c r="J42" s="35">
        <f t="shared" si="1"/>
        <v>659299.13</v>
      </c>
      <c r="K42" s="58"/>
    </row>
    <row r="43" spans="1:11" ht="79.5" customHeight="1" x14ac:dyDescent="0.25">
      <c r="A43" s="37">
        <v>39</v>
      </c>
      <c r="B43" s="140" t="s">
        <v>1377</v>
      </c>
      <c r="C43" s="37" t="s">
        <v>745</v>
      </c>
      <c r="D43" s="133" t="s">
        <v>746</v>
      </c>
      <c r="E43" s="133">
        <v>1664</v>
      </c>
      <c r="F43" s="141">
        <v>25126.400000000001</v>
      </c>
      <c r="G43" s="133"/>
      <c r="H43" s="133"/>
      <c r="I43" s="37" t="s">
        <v>1678</v>
      </c>
      <c r="J43" s="35">
        <f t="shared" si="1"/>
        <v>25126.400000000001</v>
      </c>
      <c r="K43" s="58"/>
    </row>
    <row r="44" spans="1:11" ht="167.25" customHeight="1" x14ac:dyDescent="0.25">
      <c r="A44" s="37">
        <v>40</v>
      </c>
      <c r="B44" s="140" t="s">
        <v>1378</v>
      </c>
      <c r="C44" s="37" t="s">
        <v>747</v>
      </c>
      <c r="D44" s="133" t="s">
        <v>748</v>
      </c>
      <c r="E44" s="133">
        <v>1681</v>
      </c>
      <c r="F44" s="141">
        <v>22727.119999999999</v>
      </c>
      <c r="G44" s="133"/>
      <c r="H44" s="133"/>
      <c r="I44" s="37" t="s">
        <v>1678</v>
      </c>
      <c r="J44" s="35">
        <f t="shared" si="1"/>
        <v>22727.119999999999</v>
      </c>
      <c r="K44" s="58"/>
    </row>
    <row r="45" spans="1:11" ht="78.75" x14ac:dyDescent="0.25">
      <c r="A45" s="37">
        <v>41</v>
      </c>
      <c r="B45" s="140" t="s">
        <v>1379</v>
      </c>
      <c r="C45" s="37" t="s">
        <v>749</v>
      </c>
      <c r="D45" s="133" t="s">
        <v>750</v>
      </c>
      <c r="E45" s="133">
        <v>1935</v>
      </c>
      <c r="F45" s="141">
        <v>32991.75</v>
      </c>
      <c r="G45" s="133"/>
      <c r="H45" s="133"/>
      <c r="I45" s="37" t="s">
        <v>1678</v>
      </c>
      <c r="J45" s="35">
        <f t="shared" si="1"/>
        <v>32991.75</v>
      </c>
      <c r="K45" s="58"/>
    </row>
    <row r="46" spans="1:11" ht="78.75" x14ac:dyDescent="0.25">
      <c r="A46" s="37">
        <v>42</v>
      </c>
      <c r="B46" s="140" t="s">
        <v>1380</v>
      </c>
      <c r="C46" s="37" t="s">
        <v>751</v>
      </c>
      <c r="D46" s="133" t="s">
        <v>752</v>
      </c>
      <c r="E46" s="133">
        <v>3590</v>
      </c>
      <c r="F46" s="141">
        <v>55286</v>
      </c>
      <c r="G46" s="133"/>
      <c r="H46" s="133"/>
      <c r="I46" s="37" t="s">
        <v>1678</v>
      </c>
      <c r="J46" s="35">
        <f t="shared" si="1"/>
        <v>55286</v>
      </c>
      <c r="K46" s="58"/>
    </row>
    <row r="47" spans="1:11" ht="141.75" x14ac:dyDescent="0.25">
      <c r="A47" s="37">
        <v>43</v>
      </c>
      <c r="B47" s="140" t="s">
        <v>1381</v>
      </c>
      <c r="C47" s="37" t="s">
        <v>753</v>
      </c>
      <c r="D47" s="133" t="s">
        <v>754</v>
      </c>
      <c r="E47" s="133">
        <v>606</v>
      </c>
      <c r="F47" s="141">
        <v>10501.98</v>
      </c>
      <c r="G47" s="133"/>
      <c r="H47" s="133"/>
      <c r="I47" s="37" t="s">
        <v>1678</v>
      </c>
      <c r="J47" s="35">
        <f t="shared" si="1"/>
        <v>10501.98</v>
      </c>
      <c r="K47" s="58"/>
    </row>
    <row r="48" spans="1:11" ht="78.75" x14ac:dyDescent="0.25">
      <c r="A48" s="37">
        <v>44</v>
      </c>
      <c r="B48" s="140" t="s">
        <v>1382</v>
      </c>
      <c r="C48" s="37" t="s">
        <v>755</v>
      </c>
      <c r="D48" s="133" t="s">
        <v>756</v>
      </c>
      <c r="E48" s="133">
        <v>1042</v>
      </c>
      <c r="F48" s="141">
        <v>18130.8</v>
      </c>
      <c r="G48" s="133"/>
      <c r="H48" s="133"/>
      <c r="I48" s="37" t="s">
        <v>1678</v>
      </c>
      <c r="J48" s="35">
        <f t="shared" si="1"/>
        <v>18130.8</v>
      </c>
      <c r="K48" s="58"/>
    </row>
    <row r="49" spans="1:11" ht="141.75" x14ac:dyDescent="0.25">
      <c r="A49" s="37">
        <v>45</v>
      </c>
      <c r="B49" s="140" t="s">
        <v>1383</v>
      </c>
      <c r="C49" s="37" t="s">
        <v>757</v>
      </c>
      <c r="D49" s="133" t="s">
        <v>758</v>
      </c>
      <c r="E49" s="133">
        <v>1284</v>
      </c>
      <c r="F49" s="141">
        <v>19311.36</v>
      </c>
      <c r="G49" s="133"/>
      <c r="H49" s="133"/>
      <c r="I49" s="37" t="s">
        <v>1678</v>
      </c>
      <c r="J49" s="35">
        <f t="shared" si="1"/>
        <v>19311.36</v>
      </c>
      <c r="K49" s="58"/>
    </row>
    <row r="50" spans="1:11" ht="141.75" x14ac:dyDescent="0.25">
      <c r="A50" s="37">
        <v>46</v>
      </c>
      <c r="B50" s="140" t="s">
        <v>1384</v>
      </c>
      <c r="C50" s="37" t="s">
        <v>759</v>
      </c>
      <c r="D50" s="133" t="s">
        <v>760</v>
      </c>
      <c r="E50" s="133">
        <v>816</v>
      </c>
      <c r="F50" s="141">
        <v>12207.36</v>
      </c>
      <c r="G50" s="133"/>
      <c r="H50" s="133"/>
      <c r="I50" s="37" t="s">
        <v>1678</v>
      </c>
      <c r="J50" s="35">
        <f t="shared" si="1"/>
        <v>12207.36</v>
      </c>
      <c r="K50" s="58"/>
    </row>
    <row r="51" spans="1:11" ht="78.75" x14ac:dyDescent="0.25">
      <c r="A51" s="37">
        <v>47</v>
      </c>
      <c r="B51" s="140" t="s">
        <v>1385</v>
      </c>
      <c r="C51" s="37" t="s">
        <v>761</v>
      </c>
      <c r="D51" s="133" t="s">
        <v>762</v>
      </c>
      <c r="E51" s="133">
        <v>937</v>
      </c>
      <c r="F51" s="141">
        <v>13876.97</v>
      </c>
      <c r="G51" s="133"/>
      <c r="H51" s="133"/>
      <c r="I51" s="37" t="s">
        <v>1678</v>
      </c>
      <c r="J51" s="35">
        <f t="shared" si="1"/>
        <v>13876.97</v>
      </c>
      <c r="K51" s="58"/>
    </row>
    <row r="52" spans="1:11" ht="141.75" x14ac:dyDescent="0.25">
      <c r="A52" s="37">
        <v>48</v>
      </c>
      <c r="B52" s="140" t="s">
        <v>1386</v>
      </c>
      <c r="C52" s="37" t="s">
        <v>763</v>
      </c>
      <c r="D52" s="133" t="s">
        <v>764</v>
      </c>
      <c r="E52" s="133">
        <v>14472</v>
      </c>
      <c r="F52" s="141">
        <v>1278890.6399999999</v>
      </c>
      <c r="G52" s="133"/>
      <c r="H52" s="133"/>
      <c r="I52" s="37" t="s">
        <v>734</v>
      </c>
      <c r="J52" s="35">
        <f t="shared" si="1"/>
        <v>1278890.6399999999</v>
      </c>
      <c r="K52" s="58"/>
    </row>
    <row r="53" spans="1:11" ht="103.5" customHeight="1" x14ac:dyDescent="0.25">
      <c r="A53" s="37">
        <v>49</v>
      </c>
      <c r="B53" s="140" t="s">
        <v>1387</v>
      </c>
      <c r="C53" s="37" t="s">
        <v>765</v>
      </c>
      <c r="D53" s="133" t="s">
        <v>766</v>
      </c>
      <c r="E53" s="133">
        <v>189008</v>
      </c>
      <c r="F53" s="141">
        <v>287292.15999999997</v>
      </c>
      <c r="G53" s="133"/>
      <c r="H53" s="133"/>
      <c r="I53" s="37" t="s">
        <v>18</v>
      </c>
      <c r="J53" s="35">
        <f t="shared" si="1"/>
        <v>287292.15999999997</v>
      </c>
      <c r="K53" s="58"/>
    </row>
    <row r="54" spans="1:11" ht="78.75" x14ac:dyDescent="0.25">
      <c r="A54" s="37">
        <v>50</v>
      </c>
      <c r="B54" s="142" t="s">
        <v>1388</v>
      </c>
      <c r="C54" s="59" t="s">
        <v>767</v>
      </c>
      <c r="D54" s="143" t="s">
        <v>768</v>
      </c>
      <c r="E54" s="143">
        <v>122979</v>
      </c>
      <c r="F54" s="144">
        <v>186105.99</v>
      </c>
      <c r="G54" s="143"/>
      <c r="H54" s="143"/>
      <c r="I54" s="59" t="s">
        <v>18</v>
      </c>
      <c r="J54" s="145">
        <f t="shared" si="1"/>
        <v>186105.99</v>
      </c>
      <c r="K54" s="58"/>
    </row>
    <row r="55" spans="1:11" ht="78.75" x14ac:dyDescent="0.25">
      <c r="A55" s="37">
        <v>51</v>
      </c>
      <c r="B55" s="140" t="s">
        <v>1389</v>
      </c>
      <c r="C55" s="37" t="s">
        <v>769</v>
      </c>
      <c r="D55" s="133" t="s">
        <v>770</v>
      </c>
      <c r="E55" s="133">
        <v>18406903</v>
      </c>
      <c r="F55" s="141">
        <v>29082906.739999998</v>
      </c>
      <c r="G55" s="133"/>
      <c r="H55" s="133"/>
      <c r="I55" s="37" t="s">
        <v>18</v>
      </c>
      <c r="J55" s="35">
        <f t="shared" si="1"/>
        <v>29082906.739999998</v>
      </c>
      <c r="K55" s="58"/>
    </row>
    <row r="56" spans="1:11" ht="78.75" x14ac:dyDescent="0.25">
      <c r="A56" s="37">
        <v>52</v>
      </c>
      <c r="B56" s="140" t="s">
        <v>1390</v>
      </c>
      <c r="C56" s="37" t="s">
        <v>689</v>
      </c>
      <c r="D56" s="133" t="s">
        <v>771</v>
      </c>
      <c r="E56" s="133">
        <v>9363</v>
      </c>
      <c r="F56" s="141">
        <v>16572.509999999998</v>
      </c>
      <c r="G56" s="133"/>
      <c r="H56" s="133"/>
      <c r="I56" s="37" t="s">
        <v>772</v>
      </c>
      <c r="J56" s="35">
        <f t="shared" si="1"/>
        <v>16572.509999999998</v>
      </c>
      <c r="K56" s="58"/>
    </row>
    <row r="57" spans="1:11" ht="78.75" x14ac:dyDescent="0.25">
      <c r="A57" s="37">
        <v>53</v>
      </c>
      <c r="B57" s="140" t="s">
        <v>1391</v>
      </c>
      <c r="C57" s="37" t="s">
        <v>769</v>
      </c>
      <c r="D57" s="133" t="s">
        <v>773</v>
      </c>
      <c r="E57" s="133">
        <v>137911</v>
      </c>
      <c r="F57" s="141">
        <v>212382.94</v>
      </c>
      <c r="G57" s="133"/>
      <c r="H57" s="141"/>
      <c r="I57" s="37" t="s">
        <v>18</v>
      </c>
      <c r="J57" s="35">
        <f t="shared" si="1"/>
        <v>212382.94</v>
      </c>
      <c r="K57" s="58"/>
    </row>
    <row r="58" spans="1:11" ht="78.75" x14ac:dyDescent="0.25">
      <c r="A58" s="37">
        <v>54</v>
      </c>
      <c r="B58" s="140" t="s">
        <v>1392</v>
      </c>
      <c r="C58" s="37" t="s">
        <v>774</v>
      </c>
      <c r="D58" s="133" t="s">
        <v>775</v>
      </c>
      <c r="E58" s="133">
        <v>11348</v>
      </c>
      <c r="F58" s="141">
        <v>13761265.68</v>
      </c>
      <c r="G58" s="133"/>
      <c r="H58" s="133"/>
      <c r="I58" s="37" t="s">
        <v>18</v>
      </c>
      <c r="J58" s="35">
        <f t="shared" si="1"/>
        <v>13761265.68</v>
      </c>
      <c r="K58" s="58"/>
    </row>
    <row r="59" spans="1:11" ht="78.75" x14ac:dyDescent="0.25">
      <c r="A59" s="37">
        <v>55</v>
      </c>
      <c r="B59" s="140" t="s">
        <v>777</v>
      </c>
      <c r="C59" s="37" t="s">
        <v>778</v>
      </c>
      <c r="D59" s="133" t="s">
        <v>779</v>
      </c>
      <c r="E59" s="133">
        <v>711</v>
      </c>
      <c r="F59" s="141">
        <v>9306.99</v>
      </c>
      <c r="G59" s="133"/>
      <c r="H59" s="133"/>
      <c r="I59" s="37" t="s">
        <v>1678</v>
      </c>
      <c r="J59" s="35">
        <f t="shared" si="1"/>
        <v>9306.99</v>
      </c>
      <c r="K59" s="58"/>
    </row>
    <row r="60" spans="1:11" ht="141.75" x14ac:dyDescent="0.25">
      <c r="A60" s="37">
        <v>56</v>
      </c>
      <c r="B60" s="140" t="s">
        <v>1393</v>
      </c>
      <c r="C60" s="37" t="s">
        <v>780</v>
      </c>
      <c r="D60" s="133" t="s">
        <v>781</v>
      </c>
      <c r="E60" s="133">
        <v>3923</v>
      </c>
      <c r="F60" s="141">
        <v>316389.95</v>
      </c>
      <c r="G60" s="133"/>
      <c r="H60" s="133"/>
      <c r="I60" s="37" t="s">
        <v>776</v>
      </c>
      <c r="J60" s="35">
        <f t="shared" si="1"/>
        <v>316389.95</v>
      </c>
      <c r="K60" s="58"/>
    </row>
    <row r="61" spans="1:11" ht="63" x14ac:dyDescent="0.25">
      <c r="A61" s="37">
        <v>57</v>
      </c>
      <c r="B61" s="140" t="s">
        <v>1394</v>
      </c>
      <c r="C61" s="37" t="s">
        <v>782</v>
      </c>
      <c r="D61" s="133" t="s">
        <v>783</v>
      </c>
      <c r="E61" s="133">
        <v>25000</v>
      </c>
      <c r="F61" s="141">
        <v>138500</v>
      </c>
      <c r="G61" s="133"/>
      <c r="H61" s="133"/>
      <c r="I61" s="37" t="s">
        <v>18</v>
      </c>
      <c r="J61" s="35">
        <f t="shared" si="1"/>
        <v>138500</v>
      </c>
      <c r="K61" s="58"/>
    </row>
    <row r="62" spans="1:11" ht="63" x14ac:dyDescent="0.25">
      <c r="A62" s="37">
        <v>58</v>
      </c>
      <c r="B62" s="140" t="s">
        <v>1395</v>
      </c>
      <c r="C62" s="37" t="s">
        <v>784</v>
      </c>
      <c r="D62" s="133" t="s">
        <v>785</v>
      </c>
      <c r="E62" s="133">
        <v>25000</v>
      </c>
      <c r="F62" s="141">
        <v>138500</v>
      </c>
      <c r="G62" s="133"/>
      <c r="H62" s="133"/>
      <c r="I62" s="37" t="s">
        <v>18</v>
      </c>
      <c r="J62" s="35">
        <f t="shared" si="1"/>
        <v>138500</v>
      </c>
      <c r="K62" s="58"/>
    </row>
    <row r="63" spans="1:11" ht="126" x14ac:dyDescent="0.25">
      <c r="A63" s="37">
        <v>59</v>
      </c>
      <c r="B63" s="140" t="s">
        <v>1396</v>
      </c>
      <c r="C63" s="37" t="s">
        <v>786</v>
      </c>
      <c r="D63" s="133" t="s">
        <v>787</v>
      </c>
      <c r="E63" s="133">
        <v>39333</v>
      </c>
      <c r="F63" s="141">
        <v>225107478.96000001</v>
      </c>
      <c r="G63" s="133"/>
      <c r="H63" s="133"/>
      <c r="I63" s="37" t="s">
        <v>18</v>
      </c>
      <c r="J63" s="35">
        <f t="shared" ref="J63:J93" si="2">F63</f>
        <v>225107478.96000001</v>
      </c>
      <c r="K63" s="58"/>
    </row>
    <row r="64" spans="1:11" ht="63" x14ac:dyDescent="0.25">
      <c r="A64" s="37">
        <v>60</v>
      </c>
      <c r="B64" s="140" t="s">
        <v>788</v>
      </c>
      <c r="C64" s="37" t="s">
        <v>789</v>
      </c>
      <c r="D64" s="133" t="s">
        <v>790</v>
      </c>
      <c r="E64" s="133">
        <v>1842962</v>
      </c>
      <c r="F64" s="141">
        <v>3077746.54</v>
      </c>
      <c r="G64" s="133"/>
      <c r="H64" s="133"/>
      <c r="I64" s="37" t="s">
        <v>791</v>
      </c>
      <c r="J64" s="35">
        <f t="shared" si="2"/>
        <v>3077746.54</v>
      </c>
      <c r="K64" s="58"/>
    </row>
    <row r="65" spans="1:11" ht="78.75" x14ac:dyDescent="0.25">
      <c r="A65" s="37">
        <v>61</v>
      </c>
      <c r="B65" s="140" t="s">
        <v>792</v>
      </c>
      <c r="C65" s="37" t="s">
        <v>793</v>
      </c>
      <c r="D65" s="133" t="s">
        <v>794</v>
      </c>
      <c r="E65" s="133">
        <v>1000</v>
      </c>
      <c r="F65" s="141">
        <v>24710</v>
      </c>
      <c r="G65" s="133"/>
      <c r="H65" s="133"/>
      <c r="I65" s="37" t="s">
        <v>1841</v>
      </c>
      <c r="J65" s="35">
        <f t="shared" si="2"/>
        <v>24710</v>
      </c>
      <c r="K65" s="58"/>
    </row>
    <row r="66" spans="1:11" ht="78.75" x14ac:dyDescent="0.25">
      <c r="A66" s="37">
        <v>62</v>
      </c>
      <c r="B66" s="140" t="s">
        <v>795</v>
      </c>
      <c r="C66" s="37" t="s">
        <v>796</v>
      </c>
      <c r="D66" s="133" t="s">
        <v>797</v>
      </c>
      <c r="E66" s="133">
        <v>1277</v>
      </c>
      <c r="F66" s="141">
        <v>185509.79</v>
      </c>
      <c r="G66" s="133"/>
      <c r="H66" s="133"/>
      <c r="I66" s="37" t="s">
        <v>18</v>
      </c>
      <c r="J66" s="35">
        <f t="shared" si="2"/>
        <v>185509.79</v>
      </c>
      <c r="K66" s="58"/>
    </row>
    <row r="67" spans="1:11" ht="63" x14ac:dyDescent="0.25">
      <c r="A67" s="37">
        <v>63</v>
      </c>
      <c r="B67" s="140" t="s">
        <v>798</v>
      </c>
      <c r="C67" s="37" t="s">
        <v>799</v>
      </c>
      <c r="D67" s="133" t="s">
        <v>800</v>
      </c>
      <c r="E67" s="133">
        <v>6367</v>
      </c>
      <c r="F67" s="141">
        <v>49853.61</v>
      </c>
      <c r="G67" s="133"/>
      <c r="H67" s="133"/>
      <c r="I67" s="37" t="s">
        <v>18</v>
      </c>
      <c r="J67" s="35">
        <f t="shared" si="2"/>
        <v>49853.61</v>
      </c>
      <c r="K67" s="58"/>
    </row>
    <row r="68" spans="1:11" ht="78.75" x14ac:dyDescent="0.25">
      <c r="A68" s="37">
        <v>64</v>
      </c>
      <c r="B68" s="140" t="s">
        <v>801</v>
      </c>
      <c r="C68" s="37" t="s">
        <v>802</v>
      </c>
      <c r="D68" s="133" t="s">
        <v>803</v>
      </c>
      <c r="E68" s="133">
        <v>4822</v>
      </c>
      <c r="F68" s="141">
        <v>1237228.76</v>
      </c>
      <c r="G68" s="133"/>
      <c r="H68" s="133"/>
      <c r="I68" s="37" t="s">
        <v>18</v>
      </c>
      <c r="J68" s="35">
        <f t="shared" si="2"/>
        <v>1237228.76</v>
      </c>
      <c r="K68" s="58"/>
    </row>
    <row r="69" spans="1:11" ht="78.75" x14ac:dyDescent="0.25">
      <c r="A69" s="37">
        <v>65</v>
      </c>
      <c r="B69" s="140" t="s">
        <v>804</v>
      </c>
      <c r="C69" s="37" t="s">
        <v>805</v>
      </c>
      <c r="D69" s="133" t="s">
        <v>806</v>
      </c>
      <c r="E69" s="133">
        <v>900006</v>
      </c>
      <c r="F69" s="141">
        <v>1269008.46</v>
      </c>
      <c r="G69" s="133"/>
      <c r="H69" s="133"/>
      <c r="I69" s="37" t="s">
        <v>18</v>
      </c>
      <c r="J69" s="35">
        <f t="shared" si="2"/>
        <v>1269008.46</v>
      </c>
      <c r="K69" s="58"/>
    </row>
    <row r="70" spans="1:11" ht="63" x14ac:dyDescent="0.25">
      <c r="A70" s="37">
        <v>66</v>
      </c>
      <c r="B70" s="140" t="s">
        <v>807</v>
      </c>
      <c r="C70" s="37" t="s">
        <v>808</v>
      </c>
      <c r="D70" s="133" t="s">
        <v>809</v>
      </c>
      <c r="E70" s="133">
        <v>211014</v>
      </c>
      <c r="F70" s="141">
        <v>4131654.12</v>
      </c>
      <c r="H70" s="133"/>
      <c r="I70" s="133" t="s">
        <v>1825</v>
      </c>
      <c r="J70" s="35">
        <f t="shared" si="2"/>
        <v>4131654.12</v>
      </c>
      <c r="K70" s="58"/>
    </row>
    <row r="71" spans="1:11" ht="92.25" customHeight="1" x14ac:dyDescent="0.25">
      <c r="A71" s="37">
        <v>67</v>
      </c>
      <c r="B71" s="140" t="s">
        <v>810</v>
      </c>
      <c r="C71" s="37" t="s">
        <v>811</v>
      </c>
      <c r="D71" s="133" t="s">
        <v>812</v>
      </c>
      <c r="E71" s="133">
        <v>50000</v>
      </c>
      <c r="F71" s="141">
        <v>15868000</v>
      </c>
      <c r="G71" s="133"/>
      <c r="H71" s="133"/>
      <c r="I71" s="37" t="s">
        <v>18</v>
      </c>
      <c r="J71" s="35">
        <f t="shared" si="2"/>
        <v>15868000</v>
      </c>
      <c r="K71" s="58"/>
    </row>
    <row r="72" spans="1:11" ht="78.75" x14ac:dyDescent="0.25">
      <c r="A72" s="37">
        <v>68</v>
      </c>
      <c r="B72" s="140" t="s">
        <v>813</v>
      </c>
      <c r="C72" s="37" t="s">
        <v>814</v>
      </c>
      <c r="D72" s="133" t="s">
        <v>815</v>
      </c>
      <c r="E72" s="133">
        <v>100001</v>
      </c>
      <c r="F72" s="141">
        <v>28060280.600000001</v>
      </c>
      <c r="G72" s="133"/>
      <c r="H72" s="133"/>
      <c r="I72" s="37" t="s">
        <v>18</v>
      </c>
      <c r="J72" s="35">
        <f t="shared" si="2"/>
        <v>28060280.600000001</v>
      </c>
      <c r="K72" s="58"/>
    </row>
    <row r="73" spans="1:11" ht="63" x14ac:dyDescent="0.25">
      <c r="A73" s="37">
        <v>69</v>
      </c>
      <c r="B73" s="140" t="s">
        <v>816</v>
      </c>
      <c r="C73" s="37" t="s">
        <v>817</v>
      </c>
      <c r="D73" s="133" t="s">
        <v>818</v>
      </c>
      <c r="E73" s="133">
        <v>1016</v>
      </c>
      <c r="F73" s="141">
        <v>74716.639999999999</v>
      </c>
      <c r="G73" s="133"/>
      <c r="H73" s="133"/>
      <c r="I73" s="37" t="s">
        <v>18</v>
      </c>
      <c r="J73" s="35">
        <f t="shared" si="2"/>
        <v>74716.639999999999</v>
      </c>
      <c r="K73" s="58"/>
    </row>
    <row r="74" spans="1:11" ht="63" x14ac:dyDescent="0.25">
      <c r="A74" s="37">
        <v>70</v>
      </c>
      <c r="B74" s="140" t="s">
        <v>819</v>
      </c>
      <c r="C74" s="37" t="s">
        <v>820</v>
      </c>
      <c r="D74" s="133" t="s">
        <v>821</v>
      </c>
      <c r="E74" s="133">
        <v>1500</v>
      </c>
      <c r="F74" s="141">
        <v>104460</v>
      </c>
      <c r="G74" s="133"/>
      <c r="H74" s="133"/>
      <c r="I74" s="37" t="s">
        <v>18</v>
      </c>
      <c r="J74" s="35">
        <f t="shared" si="2"/>
        <v>104460</v>
      </c>
      <c r="K74" s="58"/>
    </row>
    <row r="75" spans="1:11" ht="141.75" x14ac:dyDescent="0.25">
      <c r="A75" s="37">
        <v>71</v>
      </c>
      <c r="B75" s="140" t="s">
        <v>822</v>
      </c>
      <c r="C75" s="37" t="s">
        <v>823</v>
      </c>
      <c r="D75" s="133" t="s">
        <v>824</v>
      </c>
      <c r="E75" s="133">
        <v>5421</v>
      </c>
      <c r="F75" s="138">
        <v>70689.84</v>
      </c>
      <c r="G75" s="133"/>
      <c r="H75" s="133"/>
      <c r="I75" s="37" t="s">
        <v>1678</v>
      </c>
      <c r="J75" s="159">
        <f t="shared" si="2"/>
        <v>70689.84</v>
      </c>
      <c r="K75" s="58"/>
    </row>
    <row r="76" spans="1:11" ht="141.75" x14ac:dyDescent="0.25">
      <c r="A76" s="37">
        <v>72</v>
      </c>
      <c r="B76" s="140" t="s">
        <v>825</v>
      </c>
      <c r="C76" s="37" t="s">
        <v>826</v>
      </c>
      <c r="D76" s="133" t="s">
        <v>827</v>
      </c>
      <c r="E76" s="133">
        <v>4468</v>
      </c>
      <c r="F76" s="141">
        <v>58173.36</v>
      </c>
      <c r="G76" s="133"/>
      <c r="H76" s="133"/>
      <c r="I76" s="37" t="s">
        <v>1678</v>
      </c>
      <c r="J76" s="141">
        <f t="shared" si="2"/>
        <v>58173.36</v>
      </c>
      <c r="K76" s="58"/>
    </row>
    <row r="77" spans="1:11" ht="141.75" x14ac:dyDescent="0.25">
      <c r="A77" s="37">
        <v>73</v>
      </c>
      <c r="B77" s="140" t="s">
        <v>828</v>
      </c>
      <c r="C77" s="37" t="s">
        <v>829</v>
      </c>
      <c r="D77" s="133" t="s">
        <v>830</v>
      </c>
      <c r="E77" s="133">
        <v>4167</v>
      </c>
      <c r="F77" s="141">
        <v>54212.67</v>
      </c>
      <c r="G77" s="133"/>
      <c r="H77" s="133"/>
      <c r="I77" s="37" t="s">
        <v>1678</v>
      </c>
      <c r="J77" s="141">
        <f t="shared" si="2"/>
        <v>54212.67</v>
      </c>
      <c r="K77" s="58"/>
    </row>
    <row r="78" spans="1:11" ht="96" customHeight="1" x14ac:dyDescent="0.25">
      <c r="A78" s="37">
        <v>74</v>
      </c>
      <c r="B78" s="140" t="s">
        <v>831</v>
      </c>
      <c r="C78" s="37" t="s">
        <v>832</v>
      </c>
      <c r="D78" s="133" t="s">
        <v>833</v>
      </c>
      <c r="E78" s="133">
        <v>534</v>
      </c>
      <c r="F78" s="141">
        <v>8544</v>
      </c>
      <c r="G78" s="133"/>
      <c r="H78" s="133"/>
      <c r="I78" s="37" t="s">
        <v>776</v>
      </c>
      <c r="J78" s="141">
        <f t="shared" si="2"/>
        <v>8544</v>
      </c>
      <c r="K78" s="58"/>
    </row>
    <row r="79" spans="1:11" ht="95.25" customHeight="1" x14ac:dyDescent="0.25">
      <c r="A79" s="37">
        <v>75</v>
      </c>
      <c r="B79" s="140" t="s">
        <v>834</v>
      </c>
      <c r="C79" s="37" t="s">
        <v>835</v>
      </c>
      <c r="D79" s="133" t="s">
        <v>836</v>
      </c>
      <c r="E79" s="133">
        <v>462</v>
      </c>
      <c r="F79" s="141">
        <v>248495.94</v>
      </c>
      <c r="G79" s="133"/>
      <c r="H79" s="133"/>
      <c r="I79" s="37" t="s">
        <v>776</v>
      </c>
      <c r="J79" s="141">
        <f t="shared" si="2"/>
        <v>248495.94</v>
      </c>
      <c r="K79" s="58"/>
    </row>
    <row r="80" spans="1:11" ht="95.25" customHeight="1" x14ac:dyDescent="0.25">
      <c r="A80" s="37">
        <v>76</v>
      </c>
      <c r="B80" s="140" t="s">
        <v>837</v>
      </c>
      <c r="C80" s="37" t="s">
        <v>838</v>
      </c>
      <c r="D80" s="133" t="s">
        <v>839</v>
      </c>
      <c r="E80" s="133">
        <v>875</v>
      </c>
      <c r="F80" s="141">
        <v>239277.5</v>
      </c>
      <c r="G80" s="133"/>
      <c r="H80" s="133"/>
      <c r="I80" s="37" t="s">
        <v>776</v>
      </c>
      <c r="J80" s="141">
        <f t="shared" si="2"/>
        <v>239277.5</v>
      </c>
      <c r="K80" s="58"/>
    </row>
    <row r="81" spans="1:11" ht="94.5" customHeight="1" x14ac:dyDescent="0.25">
      <c r="A81" s="37">
        <v>77</v>
      </c>
      <c r="B81" s="140" t="s">
        <v>840</v>
      </c>
      <c r="C81" s="37" t="s">
        <v>841</v>
      </c>
      <c r="D81" s="133" t="s">
        <v>842</v>
      </c>
      <c r="E81" s="133">
        <v>358</v>
      </c>
      <c r="F81" s="141">
        <v>292002.7</v>
      </c>
      <c r="G81" s="133"/>
      <c r="H81" s="133"/>
      <c r="I81" s="37" t="s">
        <v>776</v>
      </c>
      <c r="J81" s="141">
        <f t="shared" si="2"/>
        <v>292002.7</v>
      </c>
      <c r="K81" s="58"/>
    </row>
    <row r="82" spans="1:11" ht="93.75" customHeight="1" x14ac:dyDescent="0.25">
      <c r="A82" s="37">
        <v>78</v>
      </c>
      <c r="B82" s="140" t="s">
        <v>843</v>
      </c>
      <c r="C82" s="37" t="s">
        <v>844</v>
      </c>
      <c r="D82" s="133" t="s">
        <v>845</v>
      </c>
      <c r="E82" s="133">
        <v>616</v>
      </c>
      <c r="F82" s="141">
        <v>8377.6</v>
      </c>
      <c r="G82" s="133"/>
      <c r="H82" s="133"/>
      <c r="I82" s="37" t="s">
        <v>776</v>
      </c>
      <c r="J82" s="141">
        <f t="shared" si="2"/>
        <v>8377.6</v>
      </c>
      <c r="K82" s="58"/>
    </row>
    <row r="83" spans="1:11" ht="90" customHeight="1" x14ac:dyDescent="0.25">
      <c r="A83" s="37">
        <v>79</v>
      </c>
      <c r="B83" s="140" t="s">
        <v>846</v>
      </c>
      <c r="C83" s="37" t="s">
        <v>847</v>
      </c>
      <c r="D83" s="133" t="s">
        <v>848</v>
      </c>
      <c r="E83" s="133">
        <v>340</v>
      </c>
      <c r="F83" s="141">
        <v>277321</v>
      </c>
      <c r="G83" s="133"/>
      <c r="H83" s="133"/>
      <c r="I83" s="37" t="s">
        <v>776</v>
      </c>
      <c r="J83" s="141">
        <f t="shared" si="2"/>
        <v>277321</v>
      </c>
      <c r="K83" s="58"/>
    </row>
    <row r="84" spans="1:11" ht="93" customHeight="1" x14ac:dyDescent="0.25">
      <c r="A84" s="37">
        <v>80</v>
      </c>
      <c r="B84" s="140" t="s">
        <v>849</v>
      </c>
      <c r="C84" s="37" t="s">
        <v>850</v>
      </c>
      <c r="D84" s="133" t="s">
        <v>851</v>
      </c>
      <c r="E84" s="133">
        <v>856</v>
      </c>
      <c r="F84" s="141">
        <v>436816.8</v>
      </c>
      <c r="G84" s="133"/>
      <c r="H84" s="133"/>
      <c r="I84" s="37" t="s">
        <v>776</v>
      </c>
      <c r="J84" s="141">
        <f t="shared" si="2"/>
        <v>436816.8</v>
      </c>
      <c r="K84" s="58"/>
    </row>
    <row r="85" spans="1:11" ht="89.25" customHeight="1" x14ac:dyDescent="0.25">
      <c r="A85" s="37">
        <v>81</v>
      </c>
      <c r="B85" s="140" t="s">
        <v>852</v>
      </c>
      <c r="C85" s="37" t="s">
        <v>853</v>
      </c>
      <c r="D85" s="133" t="s">
        <v>854</v>
      </c>
      <c r="E85" s="133">
        <v>98</v>
      </c>
      <c r="F85" s="141">
        <v>1641.5</v>
      </c>
      <c r="G85" s="133"/>
      <c r="H85" s="133"/>
      <c r="I85" s="37" t="s">
        <v>776</v>
      </c>
      <c r="J85" s="141">
        <f t="shared" si="2"/>
        <v>1641.5</v>
      </c>
      <c r="K85" s="58"/>
    </row>
    <row r="86" spans="1:11" ht="90" customHeight="1" x14ac:dyDescent="0.25">
      <c r="A86" s="37">
        <v>82</v>
      </c>
      <c r="B86" s="140" t="s">
        <v>855</v>
      </c>
      <c r="C86" s="37" t="s">
        <v>856</v>
      </c>
      <c r="D86" s="133" t="s">
        <v>857</v>
      </c>
      <c r="E86" s="133">
        <v>839</v>
      </c>
      <c r="F86" s="141">
        <v>267540.32</v>
      </c>
      <c r="G86" s="133"/>
      <c r="H86" s="133"/>
      <c r="I86" s="37" t="s">
        <v>776</v>
      </c>
      <c r="J86" s="141">
        <f t="shared" si="2"/>
        <v>267540.32</v>
      </c>
      <c r="K86" s="58"/>
    </row>
    <row r="87" spans="1:11" ht="90" customHeight="1" x14ac:dyDescent="0.25">
      <c r="A87" s="37">
        <v>83</v>
      </c>
      <c r="B87" s="140" t="s">
        <v>858</v>
      </c>
      <c r="C87" s="37" t="s">
        <v>859</v>
      </c>
      <c r="D87" s="133" t="s">
        <v>860</v>
      </c>
      <c r="E87" s="133">
        <v>801</v>
      </c>
      <c r="F87" s="141">
        <v>12743.91</v>
      </c>
      <c r="G87" s="133"/>
      <c r="H87" s="133"/>
      <c r="I87" s="37" t="s">
        <v>776</v>
      </c>
      <c r="J87" s="141">
        <f t="shared" si="2"/>
        <v>12743.91</v>
      </c>
      <c r="K87" s="58"/>
    </row>
    <row r="88" spans="1:11" ht="89.25" customHeight="1" x14ac:dyDescent="0.25">
      <c r="A88" s="37">
        <v>84</v>
      </c>
      <c r="B88" s="140" t="s">
        <v>861</v>
      </c>
      <c r="C88" s="37" t="s">
        <v>862</v>
      </c>
      <c r="D88" s="133" t="s">
        <v>863</v>
      </c>
      <c r="E88" s="133">
        <v>866</v>
      </c>
      <c r="F88" s="141">
        <v>12652.26</v>
      </c>
      <c r="G88" s="133"/>
      <c r="H88" s="133"/>
      <c r="I88" s="37" t="s">
        <v>776</v>
      </c>
      <c r="J88" s="141">
        <f t="shared" si="2"/>
        <v>12652.26</v>
      </c>
      <c r="K88" s="58"/>
    </row>
    <row r="89" spans="1:11" ht="89.25" customHeight="1" x14ac:dyDescent="0.25">
      <c r="A89" s="37">
        <v>85</v>
      </c>
      <c r="B89" s="140" t="s">
        <v>864</v>
      </c>
      <c r="C89" s="37" t="s">
        <v>865</v>
      </c>
      <c r="D89" s="133" t="s">
        <v>866</v>
      </c>
      <c r="E89" s="133">
        <v>883</v>
      </c>
      <c r="F89" s="141">
        <v>241262.09</v>
      </c>
      <c r="G89" s="133"/>
      <c r="H89" s="133"/>
      <c r="I89" s="37" t="s">
        <v>776</v>
      </c>
      <c r="J89" s="141">
        <f t="shared" si="2"/>
        <v>241262.09</v>
      </c>
      <c r="K89" s="58"/>
    </row>
    <row r="90" spans="1:11" ht="78.75" x14ac:dyDescent="0.25">
      <c r="A90" s="37">
        <v>86</v>
      </c>
      <c r="B90" s="140" t="s">
        <v>867</v>
      </c>
      <c r="C90" s="37" t="s">
        <v>868</v>
      </c>
      <c r="D90" s="133" t="s">
        <v>869</v>
      </c>
      <c r="E90" s="133">
        <v>440</v>
      </c>
      <c r="F90" s="141">
        <v>10740.4</v>
      </c>
      <c r="G90" s="133"/>
      <c r="H90" s="133"/>
      <c r="I90" s="37" t="s">
        <v>18</v>
      </c>
      <c r="J90" s="35">
        <f t="shared" si="2"/>
        <v>10740.4</v>
      </c>
      <c r="K90" s="58"/>
    </row>
    <row r="91" spans="1:11" ht="63" x14ac:dyDescent="0.25">
      <c r="A91" s="37">
        <v>87</v>
      </c>
      <c r="B91" s="140" t="s">
        <v>870</v>
      </c>
      <c r="C91" s="37" t="s">
        <v>871</v>
      </c>
      <c r="D91" s="133" t="s">
        <v>872</v>
      </c>
      <c r="E91" s="133">
        <v>3481</v>
      </c>
      <c r="F91" s="141">
        <v>7132921.2000000002</v>
      </c>
      <c r="G91" s="133"/>
      <c r="H91" s="133"/>
      <c r="I91" s="37" t="s">
        <v>776</v>
      </c>
      <c r="J91" s="35">
        <f t="shared" si="2"/>
        <v>7132921.2000000002</v>
      </c>
      <c r="K91" s="58"/>
    </row>
    <row r="92" spans="1:11" ht="141.75" x14ac:dyDescent="0.25">
      <c r="A92" s="37">
        <v>88</v>
      </c>
      <c r="B92" s="140" t="s">
        <v>873</v>
      </c>
      <c r="C92" s="37" t="s">
        <v>82</v>
      </c>
      <c r="D92" s="133" t="s">
        <v>874</v>
      </c>
      <c r="E92" s="133">
        <v>3819</v>
      </c>
      <c r="F92" s="141">
        <v>383236.65</v>
      </c>
      <c r="G92" s="133"/>
      <c r="H92" s="133"/>
      <c r="I92" s="37" t="s">
        <v>776</v>
      </c>
      <c r="J92" s="35">
        <f t="shared" si="2"/>
        <v>383236.65</v>
      </c>
      <c r="K92" s="58"/>
    </row>
    <row r="93" spans="1:11" ht="141.75" x14ac:dyDescent="0.25">
      <c r="A93" s="37">
        <v>89</v>
      </c>
      <c r="B93" s="140" t="s">
        <v>875</v>
      </c>
      <c r="C93" s="37" t="s">
        <v>82</v>
      </c>
      <c r="D93" s="133" t="s">
        <v>876</v>
      </c>
      <c r="E93" s="133">
        <v>11252</v>
      </c>
      <c r="F93" s="141">
        <v>7313.8</v>
      </c>
      <c r="G93" s="133"/>
      <c r="H93" s="133"/>
      <c r="I93" s="37" t="s">
        <v>776</v>
      </c>
      <c r="J93" s="35">
        <f t="shared" si="2"/>
        <v>7313.8</v>
      </c>
      <c r="K93" s="58"/>
    </row>
    <row r="94" spans="1:11" ht="78.75" x14ac:dyDescent="0.25">
      <c r="A94" s="37">
        <v>90</v>
      </c>
      <c r="B94" s="140" t="s">
        <v>877</v>
      </c>
      <c r="C94" s="37" t="s">
        <v>878</v>
      </c>
      <c r="D94" s="133" t="s">
        <v>879</v>
      </c>
      <c r="E94" s="133">
        <v>9855</v>
      </c>
      <c r="F94" s="141">
        <v>11217453.75</v>
      </c>
      <c r="G94" s="133"/>
      <c r="H94" s="133"/>
      <c r="I94" s="37" t="s">
        <v>776</v>
      </c>
      <c r="J94" s="35">
        <f t="shared" ref="J94:J124" si="3">F94</f>
        <v>11217453.75</v>
      </c>
      <c r="K94" s="58"/>
    </row>
    <row r="95" spans="1:11" ht="141.75" x14ac:dyDescent="0.25">
      <c r="A95" s="37">
        <v>91</v>
      </c>
      <c r="B95" s="140" t="s">
        <v>880</v>
      </c>
      <c r="C95" s="37" t="s">
        <v>881</v>
      </c>
      <c r="D95" s="133" t="s">
        <v>882</v>
      </c>
      <c r="E95" s="133">
        <v>4112</v>
      </c>
      <c r="F95" s="141">
        <v>48316</v>
      </c>
      <c r="G95" s="133"/>
      <c r="H95" s="133"/>
      <c r="I95" s="37" t="s">
        <v>1678</v>
      </c>
      <c r="J95" s="35">
        <f t="shared" si="3"/>
        <v>48316</v>
      </c>
      <c r="K95" s="58"/>
    </row>
    <row r="96" spans="1:11" ht="141.75" x14ac:dyDescent="0.25">
      <c r="A96" s="37">
        <v>92</v>
      </c>
      <c r="B96" s="140" t="s">
        <v>883</v>
      </c>
      <c r="C96" s="37" t="s">
        <v>884</v>
      </c>
      <c r="D96" s="133" t="s">
        <v>885</v>
      </c>
      <c r="E96" s="133">
        <v>1895</v>
      </c>
      <c r="F96" s="141">
        <v>21963.05</v>
      </c>
      <c r="G96" s="133"/>
      <c r="H96" s="133"/>
      <c r="I96" s="37" t="s">
        <v>1678</v>
      </c>
      <c r="J96" s="35">
        <f t="shared" si="3"/>
        <v>21963.05</v>
      </c>
      <c r="K96" s="58"/>
    </row>
    <row r="97" spans="1:11" ht="141.75" x14ac:dyDescent="0.25">
      <c r="A97" s="37">
        <v>93</v>
      </c>
      <c r="B97" s="140" t="s">
        <v>886</v>
      </c>
      <c r="C97" s="37" t="s">
        <v>887</v>
      </c>
      <c r="D97" s="133" t="s">
        <v>888</v>
      </c>
      <c r="E97" s="133">
        <v>7358</v>
      </c>
      <c r="F97" s="141">
        <v>86235.76</v>
      </c>
      <c r="G97" s="133"/>
      <c r="H97" s="133"/>
      <c r="I97" s="37" t="s">
        <v>1678</v>
      </c>
      <c r="J97" s="35">
        <f t="shared" si="3"/>
        <v>86235.76</v>
      </c>
      <c r="K97" s="58"/>
    </row>
    <row r="98" spans="1:11" ht="141.75" x14ac:dyDescent="0.25">
      <c r="A98" s="37">
        <v>94</v>
      </c>
      <c r="B98" s="140" t="s">
        <v>889</v>
      </c>
      <c r="C98" s="37" t="s">
        <v>890</v>
      </c>
      <c r="D98" s="133" t="s">
        <v>891</v>
      </c>
      <c r="E98" s="133">
        <v>225</v>
      </c>
      <c r="F98" s="141">
        <v>17851.5</v>
      </c>
      <c r="G98" s="133"/>
      <c r="H98" s="133"/>
      <c r="I98" s="37" t="s">
        <v>1678</v>
      </c>
      <c r="J98" s="35">
        <f t="shared" si="3"/>
        <v>17851.5</v>
      </c>
      <c r="K98" s="58"/>
    </row>
    <row r="99" spans="1:11" ht="141.75" x14ac:dyDescent="0.25">
      <c r="A99" s="37">
        <v>95</v>
      </c>
      <c r="B99" s="140" t="s">
        <v>892</v>
      </c>
      <c r="C99" s="37" t="s">
        <v>893</v>
      </c>
      <c r="D99" s="133" t="s">
        <v>894</v>
      </c>
      <c r="E99" s="133">
        <v>3980</v>
      </c>
      <c r="F99" s="141">
        <v>50705.2</v>
      </c>
      <c r="G99" s="133"/>
      <c r="H99" s="133"/>
      <c r="I99" s="37" t="s">
        <v>1678</v>
      </c>
      <c r="J99" s="35">
        <f t="shared" si="3"/>
        <v>50705.2</v>
      </c>
      <c r="K99" s="58"/>
    </row>
    <row r="100" spans="1:11" ht="78.75" x14ac:dyDescent="0.25">
      <c r="A100" s="37">
        <v>96</v>
      </c>
      <c r="B100" s="140" t="s">
        <v>895</v>
      </c>
      <c r="C100" s="37" t="s">
        <v>896</v>
      </c>
      <c r="D100" s="133" t="s">
        <v>897</v>
      </c>
      <c r="E100" s="133">
        <v>482</v>
      </c>
      <c r="F100" s="141">
        <v>8083.14</v>
      </c>
      <c r="G100" s="133"/>
      <c r="H100" s="133"/>
      <c r="I100" s="37" t="s">
        <v>776</v>
      </c>
      <c r="J100" s="35">
        <f t="shared" si="3"/>
        <v>8083.14</v>
      </c>
      <c r="K100" s="58"/>
    </row>
    <row r="101" spans="1:11" ht="78.75" x14ac:dyDescent="0.25">
      <c r="A101" s="37">
        <v>97</v>
      </c>
      <c r="B101" s="140" t="s">
        <v>898</v>
      </c>
      <c r="C101" s="37" t="s">
        <v>899</v>
      </c>
      <c r="D101" s="133" t="s">
        <v>900</v>
      </c>
      <c r="E101" s="133">
        <v>4651</v>
      </c>
      <c r="F101" s="141">
        <v>1389532.76</v>
      </c>
      <c r="G101" s="133"/>
      <c r="H101" s="133"/>
      <c r="I101" s="37" t="s">
        <v>776</v>
      </c>
      <c r="J101" s="35">
        <f t="shared" si="3"/>
        <v>1389532.76</v>
      </c>
      <c r="K101" s="58"/>
    </row>
    <row r="102" spans="1:11" ht="78.75" x14ac:dyDescent="0.25">
      <c r="A102" s="37">
        <v>98</v>
      </c>
      <c r="B102" s="140" t="s">
        <v>901</v>
      </c>
      <c r="C102" s="37" t="s">
        <v>902</v>
      </c>
      <c r="D102" s="133" t="s">
        <v>903</v>
      </c>
      <c r="E102" s="133">
        <v>1193</v>
      </c>
      <c r="F102" s="141">
        <v>18048145.41</v>
      </c>
      <c r="G102" s="133"/>
      <c r="H102" s="133"/>
      <c r="I102" s="37" t="s">
        <v>776</v>
      </c>
      <c r="J102" s="35">
        <f t="shared" si="3"/>
        <v>18048145.41</v>
      </c>
      <c r="K102" s="58"/>
    </row>
    <row r="103" spans="1:11" ht="78.75" x14ac:dyDescent="0.25">
      <c r="A103" s="37">
        <v>99</v>
      </c>
      <c r="B103" s="140" t="s">
        <v>904</v>
      </c>
      <c r="C103" s="37" t="s">
        <v>82</v>
      </c>
      <c r="D103" s="133" t="s">
        <v>905</v>
      </c>
      <c r="E103" s="133">
        <v>812</v>
      </c>
      <c r="F103" s="141">
        <v>16637.88</v>
      </c>
      <c r="G103" s="133"/>
      <c r="H103" s="133"/>
      <c r="I103" s="37" t="s">
        <v>18</v>
      </c>
      <c r="J103" s="35">
        <f t="shared" si="3"/>
        <v>16637.88</v>
      </c>
      <c r="K103" s="58"/>
    </row>
    <row r="104" spans="1:11" ht="78.75" x14ac:dyDescent="0.25">
      <c r="A104" s="37">
        <v>100</v>
      </c>
      <c r="B104" s="140" t="s">
        <v>906</v>
      </c>
      <c r="C104" s="37" t="s">
        <v>907</v>
      </c>
      <c r="D104" s="143" t="s">
        <v>908</v>
      </c>
      <c r="E104" s="143">
        <v>1000</v>
      </c>
      <c r="F104" s="144">
        <v>303830</v>
      </c>
      <c r="G104" s="143"/>
      <c r="H104" s="143"/>
      <c r="I104" s="59" t="s">
        <v>909</v>
      </c>
      <c r="J104" s="35">
        <f t="shared" si="3"/>
        <v>303830</v>
      </c>
      <c r="K104" s="58"/>
    </row>
    <row r="105" spans="1:11" ht="78.75" x14ac:dyDescent="0.25">
      <c r="A105" s="37">
        <v>101</v>
      </c>
      <c r="B105" s="140" t="s">
        <v>910</v>
      </c>
      <c r="C105" s="37" t="s">
        <v>911</v>
      </c>
      <c r="D105" s="143" t="s">
        <v>912</v>
      </c>
      <c r="E105" s="37">
        <v>2475</v>
      </c>
      <c r="F105" s="35">
        <v>174957.75</v>
      </c>
      <c r="G105" s="37"/>
      <c r="H105" s="37"/>
      <c r="I105" s="37" t="s">
        <v>18</v>
      </c>
      <c r="J105" s="35">
        <f t="shared" si="3"/>
        <v>174957.75</v>
      </c>
      <c r="K105" s="58"/>
    </row>
    <row r="106" spans="1:11" ht="63" x14ac:dyDescent="0.25">
      <c r="A106" s="37">
        <v>102</v>
      </c>
      <c r="B106" s="140" t="s">
        <v>913</v>
      </c>
      <c r="C106" s="37" t="s">
        <v>1633</v>
      </c>
      <c r="D106" s="133" t="s">
        <v>914</v>
      </c>
      <c r="E106" s="133">
        <v>400</v>
      </c>
      <c r="F106" s="141">
        <v>25532</v>
      </c>
      <c r="G106" s="133"/>
      <c r="H106" s="133"/>
      <c r="I106" s="37" t="s">
        <v>18</v>
      </c>
      <c r="J106" s="35">
        <f t="shared" si="3"/>
        <v>25532</v>
      </c>
      <c r="K106" s="58"/>
    </row>
    <row r="107" spans="1:11" ht="78.75" x14ac:dyDescent="0.25">
      <c r="A107" s="37">
        <v>103</v>
      </c>
      <c r="B107" s="140" t="s">
        <v>915</v>
      </c>
      <c r="C107" s="37" t="s">
        <v>916</v>
      </c>
      <c r="D107" s="133" t="s">
        <v>917</v>
      </c>
      <c r="E107" s="37">
        <v>237</v>
      </c>
      <c r="F107" s="37">
        <v>27577.32</v>
      </c>
      <c r="G107" s="37"/>
      <c r="H107" s="37"/>
      <c r="I107" s="37" t="s">
        <v>918</v>
      </c>
      <c r="J107" s="37">
        <f t="shared" si="3"/>
        <v>27577.32</v>
      </c>
      <c r="K107" s="58"/>
    </row>
    <row r="108" spans="1:11" ht="78.75" x14ac:dyDescent="0.25">
      <c r="A108" s="37">
        <v>104</v>
      </c>
      <c r="B108" s="140" t="s">
        <v>919</v>
      </c>
      <c r="C108" s="37" t="s">
        <v>920</v>
      </c>
      <c r="D108" s="133" t="s">
        <v>921</v>
      </c>
      <c r="E108" s="37">
        <v>80</v>
      </c>
      <c r="F108" s="37">
        <v>240176</v>
      </c>
      <c r="G108" s="37"/>
      <c r="H108" s="37"/>
      <c r="I108" s="37" t="s">
        <v>918</v>
      </c>
      <c r="J108" s="37">
        <f t="shared" si="3"/>
        <v>240176</v>
      </c>
      <c r="K108" s="58"/>
    </row>
    <row r="109" spans="1:11" ht="78.75" x14ac:dyDescent="0.25">
      <c r="A109" s="37">
        <v>105</v>
      </c>
      <c r="B109" s="97" t="s">
        <v>922</v>
      </c>
      <c r="C109" s="37" t="s">
        <v>923</v>
      </c>
      <c r="D109" s="37" t="s">
        <v>924</v>
      </c>
      <c r="E109" s="37">
        <v>418564</v>
      </c>
      <c r="F109" s="37">
        <v>456234.76</v>
      </c>
      <c r="G109" s="146"/>
      <c r="H109" s="146"/>
      <c r="I109" s="37" t="s">
        <v>925</v>
      </c>
      <c r="J109" s="37">
        <f t="shared" si="3"/>
        <v>456234.76</v>
      </c>
      <c r="K109" s="58"/>
    </row>
    <row r="110" spans="1:11" ht="78.75" x14ac:dyDescent="0.25">
      <c r="A110" s="37">
        <v>106</v>
      </c>
      <c r="B110" s="97" t="s">
        <v>926</v>
      </c>
      <c r="C110" s="37" t="s">
        <v>927</v>
      </c>
      <c r="D110" s="37" t="s">
        <v>928</v>
      </c>
      <c r="E110" s="37">
        <v>2345</v>
      </c>
      <c r="F110" s="37">
        <v>28890.400000000001</v>
      </c>
      <c r="G110" s="146"/>
      <c r="H110" s="146"/>
      <c r="I110" s="37" t="s">
        <v>1678</v>
      </c>
      <c r="J110" s="37">
        <f t="shared" si="3"/>
        <v>28890.400000000001</v>
      </c>
      <c r="K110" s="58"/>
    </row>
    <row r="111" spans="1:11" ht="94.5" x14ac:dyDescent="0.25">
      <c r="A111" s="37">
        <v>107</v>
      </c>
      <c r="B111" s="97" t="s">
        <v>929</v>
      </c>
      <c r="C111" s="37" t="s">
        <v>930</v>
      </c>
      <c r="D111" s="37" t="s">
        <v>931</v>
      </c>
      <c r="E111" s="37">
        <v>484622</v>
      </c>
      <c r="F111" s="37">
        <v>722086.78</v>
      </c>
      <c r="G111" s="146"/>
      <c r="H111" s="146"/>
      <c r="I111" s="37" t="s">
        <v>18</v>
      </c>
      <c r="J111" s="37">
        <f t="shared" si="3"/>
        <v>722086.78</v>
      </c>
      <c r="K111" s="58"/>
    </row>
    <row r="112" spans="1:11" ht="63" x14ac:dyDescent="0.25">
      <c r="A112" s="37">
        <v>108</v>
      </c>
      <c r="B112" s="97" t="s">
        <v>932</v>
      </c>
      <c r="C112" s="37" t="s">
        <v>933</v>
      </c>
      <c r="D112" s="37" t="s">
        <v>934</v>
      </c>
      <c r="E112" s="37">
        <v>172</v>
      </c>
      <c r="F112" s="37">
        <v>943093.2</v>
      </c>
      <c r="G112" s="146"/>
      <c r="H112" s="146"/>
      <c r="I112" s="37" t="s">
        <v>18</v>
      </c>
      <c r="J112" s="37">
        <f t="shared" si="3"/>
        <v>943093.2</v>
      </c>
      <c r="K112" s="58"/>
    </row>
    <row r="113" spans="1:11" ht="74.25" customHeight="1" x14ac:dyDescent="0.25">
      <c r="A113" s="37">
        <v>109</v>
      </c>
      <c r="B113" s="97" t="s">
        <v>935</v>
      </c>
      <c r="C113" s="37" t="s">
        <v>936</v>
      </c>
      <c r="D113" s="37" t="s">
        <v>937</v>
      </c>
      <c r="E113" s="37">
        <v>600</v>
      </c>
      <c r="F113" s="147">
        <v>15000</v>
      </c>
      <c r="G113" s="146"/>
      <c r="H113" s="146"/>
      <c r="I113" s="37" t="s">
        <v>18</v>
      </c>
      <c r="J113" s="147">
        <f t="shared" si="3"/>
        <v>15000</v>
      </c>
      <c r="K113" s="58"/>
    </row>
    <row r="114" spans="1:11" ht="81.75" customHeight="1" x14ac:dyDescent="0.25">
      <c r="A114" s="37">
        <v>110</v>
      </c>
      <c r="B114" s="97" t="s">
        <v>938</v>
      </c>
      <c r="C114" s="37" t="s">
        <v>939</v>
      </c>
      <c r="D114" s="37" t="s">
        <v>940</v>
      </c>
      <c r="E114" s="37">
        <v>500</v>
      </c>
      <c r="F114" s="147">
        <v>28610</v>
      </c>
      <c r="G114" s="146"/>
      <c r="H114" s="146"/>
      <c r="I114" s="37" t="s">
        <v>18</v>
      </c>
      <c r="J114" s="147">
        <f t="shared" si="3"/>
        <v>28610</v>
      </c>
      <c r="K114" s="58"/>
    </row>
    <row r="115" spans="1:11" ht="155.25" customHeight="1" x14ac:dyDescent="0.25">
      <c r="A115" s="37">
        <v>111</v>
      </c>
      <c r="B115" s="97" t="s">
        <v>941</v>
      </c>
      <c r="C115" s="37" t="s">
        <v>82</v>
      </c>
      <c r="D115" s="37" t="s">
        <v>942</v>
      </c>
      <c r="E115" s="37">
        <v>2707</v>
      </c>
      <c r="F115" s="147">
        <v>2950.63</v>
      </c>
      <c r="G115" s="146"/>
      <c r="H115" s="146"/>
      <c r="I115" s="37" t="s">
        <v>18</v>
      </c>
      <c r="J115" s="147">
        <f t="shared" si="3"/>
        <v>2950.63</v>
      </c>
      <c r="K115" s="58"/>
    </row>
    <row r="116" spans="1:11" ht="89.25" customHeight="1" x14ac:dyDescent="0.25">
      <c r="A116" s="37">
        <v>112</v>
      </c>
      <c r="B116" s="97" t="s">
        <v>944</v>
      </c>
      <c r="C116" s="37" t="s">
        <v>945</v>
      </c>
      <c r="D116" s="37" t="s">
        <v>946</v>
      </c>
      <c r="E116" s="37">
        <v>527</v>
      </c>
      <c r="F116" s="147">
        <v>801.04</v>
      </c>
      <c r="G116" s="146"/>
      <c r="H116" s="146"/>
      <c r="I116" s="37" t="s">
        <v>18</v>
      </c>
      <c r="J116" s="147">
        <f t="shared" si="3"/>
        <v>801.04</v>
      </c>
      <c r="K116" s="58"/>
    </row>
    <row r="117" spans="1:11" ht="183.75" customHeight="1" x14ac:dyDescent="0.25">
      <c r="A117" s="37">
        <v>113</v>
      </c>
      <c r="B117" s="97" t="s">
        <v>947</v>
      </c>
      <c r="C117" s="37" t="s">
        <v>943</v>
      </c>
      <c r="D117" s="37" t="s">
        <v>948</v>
      </c>
      <c r="E117" s="37">
        <v>33</v>
      </c>
      <c r="F117" s="147">
        <v>2261.8200000000002</v>
      </c>
      <c r="G117" s="146"/>
      <c r="H117" s="146"/>
      <c r="I117" s="37" t="s">
        <v>18</v>
      </c>
      <c r="J117" s="147">
        <f t="shared" si="3"/>
        <v>2261.8200000000002</v>
      </c>
      <c r="K117" s="58"/>
    </row>
    <row r="118" spans="1:11" ht="97.5" customHeight="1" x14ac:dyDescent="0.25">
      <c r="A118" s="37">
        <v>114</v>
      </c>
      <c r="B118" s="97" t="s">
        <v>949</v>
      </c>
      <c r="C118" s="37" t="s">
        <v>950</v>
      </c>
      <c r="D118" s="37" t="s">
        <v>951</v>
      </c>
      <c r="E118" s="37">
        <v>540</v>
      </c>
      <c r="F118" s="147">
        <v>29424.6</v>
      </c>
      <c r="G118" s="146"/>
      <c r="H118" s="146"/>
      <c r="I118" s="37" t="s">
        <v>18</v>
      </c>
      <c r="J118" s="147">
        <f t="shared" si="3"/>
        <v>29424.6</v>
      </c>
      <c r="K118" s="58"/>
    </row>
    <row r="119" spans="1:11" ht="162.75" customHeight="1" x14ac:dyDescent="0.25">
      <c r="A119" s="37">
        <v>115</v>
      </c>
      <c r="B119" s="97" t="s">
        <v>952</v>
      </c>
      <c r="C119" s="146" t="s">
        <v>953</v>
      </c>
      <c r="D119" s="146" t="s">
        <v>954</v>
      </c>
      <c r="E119" s="37">
        <v>5592176</v>
      </c>
      <c r="F119" s="35">
        <v>8826031.3200000003</v>
      </c>
      <c r="G119" s="146"/>
      <c r="H119" s="146"/>
      <c r="I119" s="37" t="s">
        <v>18</v>
      </c>
      <c r="J119" s="35">
        <f t="shared" si="3"/>
        <v>8826031.3200000003</v>
      </c>
      <c r="K119" s="58"/>
    </row>
    <row r="120" spans="1:11" ht="78.75" x14ac:dyDescent="0.25">
      <c r="A120" s="37">
        <v>116</v>
      </c>
      <c r="B120" s="97" t="s">
        <v>955</v>
      </c>
      <c r="C120" s="37" t="s">
        <v>956</v>
      </c>
      <c r="D120" s="218" t="s">
        <v>488</v>
      </c>
      <c r="E120" s="37">
        <v>200000</v>
      </c>
      <c r="F120" s="35">
        <v>19814000</v>
      </c>
      <c r="G120" s="146"/>
      <c r="H120" s="146"/>
      <c r="I120" s="146" t="s">
        <v>18</v>
      </c>
      <c r="J120" s="148">
        <f t="shared" si="3"/>
        <v>19814000</v>
      </c>
      <c r="K120" s="58"/>
    </row>
    <row r="121" spans="1:11" ht="141.75" x14ac:dyDescent="0.25">
      <c r="A121" s="37">
        <v>117</v>
      </c>
      <c r="B121" s="97" t="s">
        <v>957</v>
      </c>
      <c r="C121" s="37" t="s">
        <v>958</v>
      </c>
      <c r="D121" s="219"/>
      <c r="E121" s="37">
        <v>24198</v>
      </c>
      <c r="F121" s="35">
        <v>2233717.38</v>
      </c>
      <c r="G121" s="146"/>
      <c r="H121" s="146"/>
      <c r="I121" s="146" t="s">
        <v>18</v>
      </c>
      <c r="J121" s="148">
        <f t="shared" si="3"/>
        <v>2233717.38</v>
      </c>
      <c r="K121" s="58"/>
    </row>
    <row r="122" spans="1:11" ht="141.75" x14ac:dyDescent="0.25">
      <c r="A122" s="37">
        <v>118</v>
      </c>
      <c r="B122" s="97" t="s">
        <v>1672</v>
      </c>
      <c r="C122" s="37" t="s">
        <v>959</v>
      </c>
      <c r="D122" s="220"/>
      <c r="E122" s="37">
        <v>20000</v>
      </c>
      <c r="F122" s="35">
        <v>1789200</v>
      </c>
      <c r="G122" s="146"/>
      <c r="H122" s="146"/>
      <c r="I122" s="146" t="s">
        <v>18</v>
      </c>
      <c r="J122" s="148">
        <f t="shared" si="3"/>
        <v>1789200</v>
      </c>
      <c r="K122" s="137">
        <f>J122+J121+J120</f>
        <v>23836917.379999999</v>
      </c>
    </row>
    <row r="123" spans="1:11" ht="157.5" x14ac:dyDescent="0.25">
      <c r="A123" s="37">
        <v>119</v>
      </c>
      <c r="B123" s="97" t="s">
        <v>960</v>
      </c>
      <c r="C123" s="146" t="s">
        <v>961</v>
      </c>
      <c r="D123" s="218" t="s">
        <v>488</v>
      </c>
      <c r="E123" s="37">
        <v>5200</v>
      </c>
      <c r="F123" s="35">
        <v>464568</v>
      </c>
      <c r="G123" s="146"/>
      <c r="H123" s="146"/>
      <c r="I123" s="146" t="s">
        <v>18</v>
      </c>
      <c r="J123" s="148">
        <f t="shared" si="3"/>
        <v>464568</v>
      </c>
      <c r="K123" s="58"/>
    </row>
    <row r="124" spans="1:11" ht="157.5" x14ac:dyDescent="0.25">
      <c r="A124" s="37">
        <v>120</v>
      </c>
      <c r="B124" s="97" t="s">
        <v>962</v>
      </c>
      <c r="C124" s="146" t="s">
        <v>963</v>
      </c>
      <c r="D124" s="219"/>
      <c r="E124" s="37">
        <v>6600</v>
      </c>
      <c r="F124" s="35">
        <v>659406</v>
      </c>
      <c r="G124" s="146"/>
      <c r="H124" s="146"/>
      <c r="I124" s="146" t="s">
        <v>18</v>
      </c>
      <c r="J124" s="148">
        <f t="shared" si="3"/>
        <v>659406</v>
      </c>
      <c r="K124" s="58"/>
    </row>
    <row r="125" spans="1:11" ht="157.5" x14ac:dyDescent="0.25">
      <c r="A125" s="37">
        <v>121</v>
      </c>
      <c r="B125" s="97" t="s">
        <v>964</v>
      </c>
      <c r="C125" s="146" t="s">
        <v>965</v>
      </c>
      <c r="D125" s="219"/>
      <c r="E125" s="37">
        <v>16500</v>
      </c>
      <c r="F125" s="35">
        <v>1312905</v>
      </c>
      <c r="G125" s="146"/>
      <c r="H125" s="146"/>
      <c r="I125" s="146" t="s">
        <v>18</v>
      </c>
      <c r="J125" s="148">
        <f t="shared" ref="J125:J151" si="4">F125</f>
        <v>1312905</v>
      </c>
      <c r="K125" s="58"/>
    </row>
    <row r="126" spans="1:11" ht="157.5" x14ac:dyDescent="0.25">
      <c r="A126" s="37">
        <v>122</v>
      </c>
      <c r="B126" s="97" t="s">
        <v>966</v>
      </c>
      <c r="C126" s="146" t="s">
        <v>967</v>
      </c>
      <c r="D126" s="220"/>
      <c r="E126" s="37">
        <v>13000</v>
      </c>
      <c r="F126" s="35">
        <v>848120</v>
      </c>
      <c r="G126" s="146"/>
      <c r="H126" s="146"/>
      <c r="I126" s="146" t="s">
        <v>18</v>
      </c>
      <c r="J126" s="148">
        <f t="shared" si="4"/>
        <v>848120</v>
      </c>
      <c r="K126" s="137">
        <f>J126+J125+J124+J123</f>
        <v>3284999</v>
      </c>
    </row>
    <row r="127" spans="1:11" ht="173.25" x14ac:dyDescent="0.25">
      <c r="A127" s="37">
        <v>123</v>
      </c>
      <c r="B127" s="97" t="s">
        <v>968</v>
      </c>
      <c r="C127" s="146" t="s">
        <v>969</v>
      </c>
      <c r="D127" s="232" t="s">
        <v>970</v>
      </c>
      <c r="E127" s="37">
        <v>15935</v>
      </c>
      <c r="F127" s="35">
        <v>1057765.3</v>
      </c>
      <c r="G127" s="146"/>
      <c r="H127" s="146"/>
      <c r="I127" s="146" t="s">
        <v>18</v>
      </c>
      <c r="J127" s="148">
        <f t="shared" si="4"/>
        <v>1057765.3</v>
      </c>
      <c r="K127" s="58"/>
    </row>
    <row r="128" spans="1:11" ht="157.5" x14ac:dyDescent="0.25">
      <c r="A128" s="37">
        <v>124</v>
      </c>
      <c r="B128" s="97" t="s">
        <v>971</v>
      </c>
      <c r="C128" s="146" t="s">
        <v>972</v>
      </c>
      <c r="D128" s="233"/>
      <c r="E128" s="37">
        <v>17000</v>
      </c>
      <c r="F128" s="35">
        <v>860030</v>
      </c>
      <c r="G128" s="146"/>
      <c r="H128" s="146"/>
      <c r="I128" s="146" t="s">
        <v>18</v>
      </c>
      <c r="J128" s="148">
        <f t="shared" si="4"/>
        <v>860030</v>
      </c>
      <c r="K128" s="137">
        <f>J128+J127</f>
        <v>1917795.3</v>
      </c>
    </row>
    <row r="129" spans="1:11" ht="126" x14ac:dyDescent="0.25">
      <c r="A129" s="37">
        <v>125</v>
      </c>
      <c r="B129" s="97" t="s">
        <v>973</v>
      </c>
      <c r="C129" s="146" t="s">
        <v>974</v>
      </c>
      <c r="D129" s="149" t="s">
        <v>975</v>
      </c>
      <c r="E129" s="37">
        <v>460</v>
      </c>
      <c r="F129" s="35">
        <v>10491.6</v>
      </c>
      <c r="G129" s="146"/>
      <c r="H129" s="146"/>
      <c r="I129" s="146" t="s">
        <v>18</v>
      </c>
      <c r="J129" s="148">
        <f t="shared" si="4"/>
        <v>10491.6</v>
      </c>
      <c r="K129" s="137"/>
    </row>
    <row r="130" spans="1:11" ht="94.5" x14ac:dyDescent="0.25">
      <c r="A130" s="37">
        <v>126</v>
      </c>
      <c r="B130" s="97" t="s">
        <v>976</v>
      </c>
      <c r="C130" s="146" t="s">
        <v>977</v>
      </c>
      <c r="D130" s="149" t="s">
        <v>978</v>
      </c>
      <c r="E130" s="37">
        <v>440</v>
      </c>
      <c r="F130" s="35">
        <v>10740.4</v>
      </c>
      <c r="G130" s="146"/>
      <c r="H130" s="146"/>
      <c r="I130" s="146" t="s">
        <v>18</v>
      </c>
      <c r="J130" s="148">
        <f t="shared" si="4"/>
        <v>10740.4</v>
      </c>
      <c r="K130" s="137"/>
    </row>
    <row r="131" spans="1:11" ht="110.25" x14ac:dyDescent="0.25">
      <c r="A131" s="37">
        <v>127</v>
      </c>
      <c r="B131" s="97" t="s">
        <v>979</v>
      </c>
      <c r="C131" s="146" t="s">
        <v>980</v>
      </c>
      <c r="D131" s="149" t="s">
        <v>981</v>
      </c>
      <c r="E131" s="37">
        <v>600</v>
      </c>
      <c r="F131" s="35">
        <v>14706</v>
      </c>
      <c r="G131" s="146"/>
      <c r="H131" s="146"/>
      <c r="I131" s="146" t="s">
        <v>18</v>
      </c>
      <c r="J131" s="147">
        <f t="shared" si="4"/>
        <v>14706</v>
      </c>
      <c r="K131" s="137"/>
    </row>
    <row r="132" spans="1:11" ht="78.75" x14ac:dyDescent="0.25">
      <c r="A132" s="37">
        <v>128</v>
      </c>
      <c r="B132" s="97" t="s">
        <v>982</v>
      </c>
      <c r="C132" s="37" t="s">
        <v>82</v>
      </c>
      <c r="D132" s="37" t="s">
        <v>983</v>
      </c>
      <c r="E132" s="37">
        <v>111644</v>
      </c>
      <c r="F132" s="147">
        <v>169698.88</v>
      </c>
      <c r="G132" s="146"/>
      <c r="H132" s="146"/>
      <c r="I132" s="37" t="s">
        <v>984</v>
      </c>
      <c r="J132" s="147">
        <f t="shared" si="4"/>
        <v>169698.88</v>
      </c>
      <c r="K132" s="137"/>
    </row>
    <row r="133" spans="1:11" ht="78.75" x14ac:dyDescent="0.25">
      <c r="A133" s="37">
        <v>129</v>
      </c>
      <c r="B133" s="97" t="s">
        <v>985</v>
      </c>
      <c r="C133" s="37" t="s">
        <v>82</v>
      </c>
      <c r="D133" s="37" t="s">
        <v>986</v>
      </c>
      <c r="E133" s="37">
        <v>273117</v>
      </c>
      <c r="F133" s="147">
        <v>420600.18</v>
      </c>
      <c r="G133" s="146"/>
      <c r="H133" s="146"/>
      <c r="I133" s="37" t="s">
        <v>984</v>
      </c>
      <c r="J133" s="147">
        <f t="shared" si="4"/>
        <v>420600.18</v>
      </c>
      <c r="K133" s="137"/>
    </row>
    <row r="134" spans="1:11" ht="157.5" x14ac:dyDescent="0.25">
      <c r="A134" s="37">
        <v>130</v>
      </c>
      <c r="B134" s="97" t="s">
        <v>987</v>
      </c>
      <c r="C134" s="150" t="s">
        <v>988</v>
      </c>
      <c r="D134" s="37" t="s">
        <v>989</v>
      </c>
      <c r="E134" s="37">
        <v>2106</v>
      </c>
      <c r="F134" s="147">
        <v>41888.339999999997</v>
      </c>
      <c r="G134" s="146"/>
      <c r="H134" s="146"/>
      <c r="I134" s="37" t="s">
        <v>18</v>
      </c>
      <c r="J134" s="147">
        <f t="shared" si="4"/>
        <v>41888.339999999997</v>
      </c>
      <c r="K134" s="137"/>
    </row>
    <row r="135" spans="1:11" ht="78.75" x14ac:dyDescent="0.25">
      <c r="A135" s="37">
        <v>131</v>
      </c>
      <c r="B135" s="142" t="s">
        <v>990</v>
      </c>
      <c r="C135" s="59" t="s">
        <v>991</v>
      </c>
      <c r="D135" s="143" t="s">
        <v>992</v>
      </c>
      <c r="E135" s="143">
        <v>103</v>
      </c>
      <c r="F135" s="143">
        <v>331686.78000000003</v>
      </c>
      <c r="G135" s="143"/>
      <c r="H135" s="143"/>
      <c r="I135" s="59" t="s">
        <v>993</v>
      </c>
      <c r="J135" s="35">
        <f t="shared" si="4"/>
        <v>331686.78000000003</v>
      </c>
      <c r="K135" s="58"/>
    </row>
    <row r="136" spans="1:11" ht="78.75" x14ac:dyDescent="0.25">
      <c r="A136" s="37">
        <v>132</v>
      </c>
      <c r="B136" s="142" t="s">
        <v>994</v>
      </c>
      <c r="C136" s="59" t="s">
        <v>995</v>
      </c>
      <c r="D136" s="143" t="s">
        <v>996</v>
      </c>
      <c r="E136" s="143">
        <v>91</v>
      </c>
      <c r="F136" s="144">
        <v>347062.17</v>
      </c>
      <c r="G136" s="143"/>
      <c r="H136" s="143"/>
      <c r="I136" s="59" t="s">
        <v>993</v>
      </c>
      <c r="J136" s="35">
        <f t="shared" si="4"/>
        <v>347062.17</v>
      </c>
      <c r="K136" s="58"/>
    </row>
    <row r="137" spans="1:11" ht="78.75" x14ac:dyDescent="0.25">
      <c r="A137" s="37">
        <v>133</v>
      </c>
      <c r="B137" s="142" t="s">
        <v>997</v>
      </c>
      <c r="C137" s="59" t="s">
        <v>998</v>
      </c>
      <c r="D137" s="143" t="s">
        <v>999</v>
      </c>
      <c r="E137" s="143">
        <v>1210</v>
      </c>
      <c r="F137" s="144">
        <v>411521</v>
      </c>
      <c r="G137" s="143"/>
      <c r="H137" s="143"/>
      <c r="I137" s="37" t="s">
        <v>18</v>
      </c>
      <c r="J137" s="35">
        <f t="shared" si="4"/>
        <v>411521</v>
      </c>
      <c r="K137" s="58"/>
    </row>
    <row r="138" spans="1:11" ht="78.75" x14ac:dyDescent="0.25">
      <c r="A138" s="37">
        <v>134</v>
      </c>
      <c r="B138" s="142" t="s">
        <v>1000</v>
      </c>
      <c r="C138" s="59" t="s">
        <v>1001</v>
      </c>
      <c r="D138" s="143" t="s">
        <v>1002</v>
      </c>
      <c r="E138" s="143">
        <v>1144</v>
      </c>
      <c r="F138" s="144">
        <v>747901.43999999994</v>
      </c>
      <c r="G138" s="143"/>
      <c r="H138" s="144"/>
      <c r="I138" s="37" t="s">
        <v>18</v>
      </c>
      <c r="J138" s="35">
        <f t="shared" si="4"/>
        <v>747901.43999999994</v>
      </c>
      <c r="K138" s="58"/>
    </row>
    <row r="139" spans="1:11" ht="63" x14ac:dyDescent="0.25">
      <c r="A139" s="37">
        <v>135</v>
      </c>
      <c r="B139" s="142" t="s">
        <v>1003</v>
      </c>
      <c r="C139" s="59" t="s">
        <v>1004</v>
      </c>
      <c r="D139" s="143" t="s">
        <v>1005</v>
      </c>
      <c r="E139" s="143">
        <v>2090</v>
      </c>
      <c r="F139" s="144">
        <v>150354.6</v>
      </c>
      <c r="G139" s="143"/>
      <c r="H139" s="143"/>
      <c r="I139" s="37" t="s">
        <v>18</v>
      </c>
      <c r="J139" s="35">
        <f t="shared" si="4"/>
        <v>150354.6</v>
      </c>
      <c r="K139" s="58"/>
    </row>
    <row r="140" spans="1:11" ht="63" x14ac:dyDescent="0.25">
      <c r="A140" s="37">
        <v>136</v>
      </c>
      <c r="B140" s="142" t="s">
        <v>549</v>
      </c>
      <c r="C140" s="59" t="s">
        <v>427</v>
      </c>
      <c r="D140" s="143" t="s">
        <v>1006</v>
      </c>
      <c r="E140" s="143">
        <v>16</v>
      </c>
      <c r="F140" s="144">
        <v>68988.639999999999</v>
      </c>
      <c r="G140" s="143"/>
      <c r="H140" s="143"/>
      <c r="I140" s="37" t="s">
        <v>18</v>
      </c>
      <c r="J140" s="35">
        <f t="shared" si="4"/>
        <v>68988.639999999999</v>
      </c>
      <c r="K140" s="58"/>
    </row>
    <row r="141" spans="1:11" ht="63" x14ac:dyDescent="0.25">
      <c r="A141" s="37">
        <v>137</v>
      </c>
      <c r="B141" s="170" t="s">
        <v>428</v>
      </c>
      <c r="C141" s="59" t="s">
        <v>429</v>
      </c>
      <c r="D141" s="143" t="s">
        <v>1007</v>
      </c>
      <c r="E141" s="143">
        <v>16</v>
      </c>
      <c r="F141" s="144">
        <v>32205.759999999998</v>
      </c>
      <c r="G141" s="143"/>
      <c r="H141" s="143"/>
      <c r="I141" s="37" t="s">
        <v>18</v>
      </c>
      <c r="J141" s="35">
        <f t="shared" si="4"/>
        <v>32205.759999999998</v>
      </c>
      <c r="K141" s="58"/>
    </row>
    <row r="142" spans="1:11" ht="63" x14ac:dyDescent="0.25">
      <c r="A142" s="37">
        <v>138</v>
      </c>
      <c r="B142" s="142" t="s">
        <v>548</v>
      </c>
      <c r="C142" s="59" t="s">
        <v>1671</v>
      </c>
      <c r="D142" s="143" t="s">
        <v>1008</v>
      </c>
      <c r="E142" s="143">
        <v>16</v>
      </c>
      <c r="F142" s="144">
        <v>224495</v>
      </c>
      <c r="G142" s="143"/>
      <c r="H142" s="143"/>
      <c r="I142" s="37" t="s">
        <v>18</v>
      </c>
      <c r="J142" s="35">
        <f t="shared" si="4"/>
        <v>224495</v>
      </c>
      <c r="K142" s="58"/>
    </row>
    <row r="143" spans="1:11" ht="63" x14ac:dyDescent="0.25">
      <c r="A143" s="37">
        <v>139</v>
      </c>
      <c r="B143" s="142" t="s">
        <v>550</v>
      </c>
      <c r="C143" s="59" t="s">
        <v>551</v>
      </c>
      <c r="D143" s="143" t="s">
        <v>1009</v>
      </c>
      <c r="E143" s="143">
        <v>16</v>
      </c>
      <c r="F143" s="144">
        <v>62624.800000000003</v>
      </c>
      <c r="G143" s="143"/>
      <c r="H143" s="143"/>
      <c r="I143" s="37" t="s">
        <v>18</v>
      </c>
      <c r="J143" s="35">
        <f t="shared" si="4"/>
        <v>62624.800000000003</v>
      </c>
      <c r="K143" s="58"/>
    </row>
    <row r="144" spans="1:11" ht="141.75" x14ac:dyDescent="0.25">
      <c r="A144" s="37">
        <v>140</v>
      </c>
      <c r="B144" s="142" t="s">
        <v>1397</v>
      </c>
      <c r="C144" s="59" t="s">
        <v>1010</v>
      </c>
      <c r="D144" s="143" t="s">
        <v>1011</v>
      </c>
      <c r="E144" s="143">
        <v>6753</v>
      </c>
      <c r="F144" s="144">
        <v>404639.76</v>
      </c>
      <c r="G144" s="143"/>
      <c r="H144" s="143"/>
      <c r="I144" s="37" t="s">
        <v>18</v>
      </c>
      <c r="J144" s="35">
        <f t="shared" si="4"/>
        <v>404639.76</v>
      </c>
      <c r="K144" s="58"/>
    </row>
    <row r="145" spans="1:11" ht="94.5" x14ac:dyDescent="0.25">
      <c r="A145" s="37">
        <v>141</v>
      </c>
      <c r="B145" s="142" t="s">
        <v>1012</v>
      </c>
      <c r="C145" s="59" t="s">
        <v>1013</v>
      </c>
      <c r="D145" s="37" t="s">
        <v>1014</v>
      </c>
      <c r="E145" s="37">
        <v>1206</v>
      </c>
      <c r="F145" s="35">
        <v>166307.4</v>
      </c>
      <c r="G145" s="146"/>
      <c r="H145" s="146"/>
      <c r="I145" s="37" t="s">
        <v>18</v>
      </c>
      <c r="J145" s="148">
        <f t="shared" si="4"/>
        <v>166307.4</v>
      </c>
      <c r="K145" s="58"/>
    </row>
    <row r="146" spans="1:11" ht="78.75" x14ac:dyDescent="0.25">
      <c r="A146" s="37">
        <v>142</v>
      </c>
      <c r="B146" s="142" t="s">
        <v>1015</v>
      </c>
      <c r="C146" s="59" t="s">
        <v>923</v>
      </c>
      <c r="D146" s="143" t="s">
        <v>1016</v>
      </c>
      <c r="E146" s="143">
        <v>600</v>
      </c>
      <c r="F146" s="144">
        <v>15000</v>
      </c>
      <c r="G146" s="144" t="e">
        <f>#REF!+#REF!+#REF!+#REF!+#REF!+#REF!</f>
        <v>#REF!</v>
      </c>
      <c r="H146" s="143"/>
      <c r="I146" s="37" t="s">
        <v>18</v>
      </c>
      <c r="J146" s="35">
        <f t="shared" si="4"/>
        <v>15000</v>
      </c>
      <c r="K146" s="58"/>
    </row>
    <row r="147" spans="1:11" ht="94.5" x14ac:dyDescent="0.25">
      <c r="A147" s="37">
        <v>143</v>
      </c>
      <c r="B147" s="142" t="s">
        <v>1280</v>
      </c>
      <c r="C147" s="59" t="s">
        <v>1278</v>
      </c>
      <c r="D147" s="143" t="s">
        <v>1279</v>
      </c>
      <c r="E147" s="143">
        <v>438</v>
      </c>
      <c r="F147" s="144">
        <v>43515.3</v>
      </c>
      <c r="G147" s="143"/>
      <c r="H147" s="143"/>
      <c r="I147" s="59" t="s">
        <v>18</v>
      </c>
      <c r="J147" s="145">
        <f t="shared" si="4"/>
        <v>43515.3</v>
      </c>
      <c r="K147" s="58"/>
    </row>
    <row r="148" spans="1:11" ht="63" x14ac:dyDescent="0.25">
      <c r="A148" s="37">
        <v>144</v>
      </c>
      <c r="B148" s="37" t="s">
        <v>1325</v>
      </c>
      <c r="C148" s="146" t="s">
        <v>1326</v>
      </c>
      <c r="D148" s="146" t="s">
        <v>1327</v>
      </c>
      <c r="E148" s="146">
        <v>72</v>
      </c>
      <c r="F148" s="151">
        <v>1216.08</v>
      </c>
      <c r="G148" s="146"/>
      <c r="H148" s="146"/>
      <c r="I148" s="37" t="s">
        <v>18</v>
      </c>
      <c r="J148" s="151">
        <f t="shared" si="4"/>
        <v>1216.08</v>
      </c>
      <c r="K148" s="58"/>
    </row>
    <row r="149" spans="1:11" ht="79.5" customHeight="1" x14ac:dyDescent="0.25">
      <c r="A149" s="37">
        <v>145</v>
      </c>
      <c r="B149" s="146" t="s">
        <v>1328</v>
      </c>
      <c r="C149" s="146" t="s">
        <v>1329</v>
      </c>
      <c r="D149" s="146" t="s">
        <v>1330</v>
      </c>
      <c r="E149" s="146">
        <v>415</v>
      </c>
      <c r="F149" s="37">
        <v>10117.700000000001</v>
      </c>
      <c r="G149" s="146"/>
      <c r="H149" s="146"/>
      <c r="I149" s="37" t="s">
        <v>18</v>
      </c>
      <c r="J149" s="37">
        <f t="shared" si="4"/>
        <v>10117.700000000001</v>
      </c>
      <c r="K149" s="58"/>
    </row>
    <row r="150" spans="1:11" ht="155.25" customHeight="1" x14ac:dyDescent="0.25">
      <c r="A150" s="37">
        <v>146</v>
      </c>
      <c r="B150" s="152" t="s">
        <v>1331</v>
      </c>
      <c r="C150" s="59" t="s">
        <v>1332</v>
      </c>
      <c r="D150" s="60" t="s">
        <v>1333</v>
      </c>
      <c r="E150" s="153">
        <v>47</v>
      </c>
      <c r="F150" s="154">
        <v>4483.33</v>
      </c>
      <c r="G150" s="155"/>
      <c r="H150" s="156"/>
      <c r="I150" s="59" t="s">
        <v>18</v>
      </c>
      <c r="J150" s="160">
        <f t="shared" si="4"/>
        <v>4483.33</v>
      </c>
      <c r="K150" s="58"/>
    </row>
    <row r="151" spans="1:11" ht="184.5" customHeight="1" x14ac:dyDescent="0.25">
      <c r="A151" s="37">
        <v>147</v>
      </c>
      <c r="B151" s="152" t="s">
        <v>1334</v>
      </c>
      <c r="C151" s="59" t="s">
        <v>1335</v>
      </c>
      <c r="D151" s="60" t="s">
        <v>1336</v>
      </c>
      <c r="E151" s="153">
        <v>20000</v>
      </c>
      <c r="F151" s="157">
        <v>4678000</v>
      </c>
      <c r="G151" s="155"/>
      <c r="H151" s="156"/>
      <c r="I151" s="37" t="s">
        <v>18</v>
      </c>
      <c r="J151" s="157">
        <f t="shared" si="4"/>
        <v>4678000</v>
      </c>
      <c r="K151" s="58"/>
    </row>
    <row r="152" spans="1:11" ht="100.5" customHeight="1" x14ac:dyDescent="0.25">
      <c r="A152" s="37">
        <v>148</v>
      </c>
      <c r="B152" s="158" t="s">
        <v>1337</v>
      </c>
      <c r="C152" s="59" t="s">
        <v>1338</v>
      </c>
      <c r="D152" s="60" t="s">
        <v>1339</v>
      </c>
      <c r="E152" s="153">
        <v>3543</v>
      </c>
      <c r="F152" s="154">
        <v>59664.12</v>
      </c>
      <c r="G152" s="155"/>
      <c r="H152" s="156"/>
      <c r="I152" s="37" t="s">
        <v>18</v>
      </c>
      <c r="J152" s="157">
        <f t="shared" ref="J152:J157" si="5">F152</f>
        <v>59664.12</v>
      </c>
      <c r="K152" s="58"/>
    </row>
    <row r="153" spans="1:11" ht="141.75" x14ac:dyDescent="0.25">
      <c r="A153" s="37">
        <v>149</v>
      </c>
      <c r="B153" s="37" t="s">
        <v>1341</v>
      </c>
      <c r="C153" s="37" t="s">
        <v>1340</v>
      </c>
      <c r="D153" s="37" t="s">
        <v>1342</v>
      </c>
      <c r="E153" s="37">
        <v>1748</v>
      </c>
      <c r="F153" s="37">
        <v>206718.48</v>
      </c>
      <c r="G153" s="37"/>
      <c r="H153" s="37"/>
      <c r="I153" s="59" t="s">
        <v>1826</v>
      </c>
      <c r="J153" s="37">
        <f t="shared" si="5"/>
        <v>206718.48</v>
      </c>
      <c r="K153" s="58"/>
    </row>
    <row r="154" spans="1:11" s="1" customFormat="1" ht="110.25" x14ac:dyDescent="0.25">
      <c r="A154" s="37">
        <v>150</v>
      </c>
      <c r="B154" s="29" t="s">
        <v>2102</v>
      </c>
      <c r="C154" s="29" t="s">
        <v>1635</v>
      </c>
      <c r="D154" s="29" t="s">
        <v>1641</v>
      </c>
      <c r="E154" s="29">
        <v>3903</v>
      </c>
      <c r="F154" s="29">
        <v>595988.1</v>
      </c>
      <c r="G154" s="29"/>
      <c r="H154" s="29"/>
      <c r="I154" s="43" t="s">
        <v>18</v>
      </c>
      <c r="J154" s="26">
        <f>F154</f>
        <v>595988.1</v>
      </c>
    </row>
    <row r="155" spans="1:11" ht="94.5" x14ac:dyDescent="0.25">
      <c r="A155" s="37">
        <v>151</v>
      </c>
      <c r="B155" s="133" t="s">
        <v>1636</v>
      </c>
      <c r="C155" s="133" t="s">
        <v>1637</v>
      </c>
      <c r="D155" s="133" t="s">
        <v>1638</v>
      </c>
      <c r="E155" s="133">
        <v>29500</v>
      </c>
      <c r="F155" s="103">
        <v>51920</v>
      </c>
      <c r="G155" s="133"/>
      <c r="H155" s="133"/>
      <c r="I155" s="37" t="s">
        <v>18</v>
      </c>
      <c r="J155" s="103">
        <f t="shared" si="5"/>
        <v>51920</v>
      </c>
    </row>
    <row r="156" spans="1:11" ht="141.75" x14ac:dyDescent="0.25">
      <c r="A156" s="37">
        <v>152</v>
      </c>
      <c r="B156" s="37" t="s">
        <v>1639</v>
      </c>
      <c r="C156" s="37" t="s">
        <v>958</v>
      </c>
      <c r="D156" s="37" t="s">
        <v>1640</v>
      </c>
      <c r="E156" s="37">
        <v>6766</v>
      </c>
      <c r="F156" s="139">
        <v>13509.45</v>
      </c>
      <c r="G156" s="37"/>
      <c r="H156" s="37"/>
      <c r="I156" s="37" t="s">
        <v>18</v>
      </c>
      <c r="J156" s="139">
        <f t="shared" si="5"/>
        <v>13509.45</v>
      </c>
    </row>
    <row r="157" spans="1:11" ht="110.25" x14ac:dyDescent="0.25">
      <c r="A157" s="37">
        <v>153</v>
      </c>
      <c r="B157" s="29" t="s">
        <v>1691</v>
      </c>
      <c r="C157" s="29" t="s">
        <v>1692</v>
      </c>
      <c r="D157" s="29" t="s">
        <v>1693</v>
      </c>
      <c r="E157" s="27">
        <v>3592</v>
      </c>
      <c r="F157" s="27">
        <v>51832.56</v>
      </c>
      <c r="G157" s="27"/>
      <c r="H157" s="27"/>
      <c r="I157" s="37" t="s">
        <v>18</v>
      </c>
      <c r="J157" s="29">
        <f t="shared" si="5"/>
        <v>51832.56</v>
      </c>
    </row>
    <row r="158" spans="1:11" s="1" customFormat="1" ht="78.75" x14ac:dyDescent="0.25">
      <c r="A158" s="37">
        <v>154</v>
      </c>
      <c r="B158" s="29" t="s">
        <v>1778</v>
      </c>
      <c r="C158" s="29" t="s">
        <v>1779</v>
      </c>
      <c r="D158" s="29" t="s">
        <v>1780</v>
      </c>
      <c r="E158" s="24">
        <v>4791</v>
      </c>
      <c r="F158" s="24">
        <v>1104565.05</v>
      </c>
      <c r="G158" s="171"/>
      <c r="H158" s="171"/>
      <c r="I158" s="29" t="s">
        <v>18</v>
      </c>
      <c r="J158" s="24">
        <f t="shared" ref="J158:J166" si="6">F158</f>
        <v>1104565.05</v>
      </c>
    </row>
    <row r="159" spans="1:11" s="1" customFormat="1" ht="45" x14ac:dyDescent="0.25">
      <c r="A159" s="37">
        <v>155</v>
      </c>
      <c r="B159" s="172" t="s">
        <v>1790</v>
      </c>
      <c r="C159" s="27" t="s">
        <v>1791</v>
      </c>
      <c r="D159" s="29" t="s">
        <v>1806</v>
      </c>
      <c r="E159" s="24">
        <v>59</v>
      </c>
      <c r="F159" s="24">
        <v>217702.92</v>
      </c>
      <c r="G159" s="171"/>
      <c r="H159" s="171"/>
      <c r="I159" s="29" t="s">
        <v>18</v>
      </c>
      <c r="J159" s="24">
        <f t="shared" si="6"/>
        <v>217702.92</v>
      </c>
    </row>
    <row r="160" spans="1:11" s="1" customFormat="1" ht="45" x14ac:dyDescent="0.25">
      <c r="A160" s="37">
        <v>156</v>
      </c>
      <c r="B160" s="172" t="s">
        <v>1792</v>
      </c>
      <c r="C160" s="27" t="s">
        <v>1793</v>
      </c>
      <c r="D160" s="29" t="s">
        <v>1801</v>
      </c>
      <c r="E160" s="24">
        <v>16</v>
      </c>
      <c r="F160" s="24">
        <v>50393.440000000002</v>
      </c>
      <c r="G160" s="171"/>
      <c r="H160" s="171"/>
      <c r="I160" s="29" t="s">
        <v>18</v>
      </c>
      <c r="J160" s="24">
        <f t="shared" si="6"/>
        <v>50393.440000000002</v>
      </c>
    </row>
    <row r="161" spans="1:10" s="1" customFormat="1" ht="60" x14ac:dyDescent="0.25">
      <c r="A161" s="37">
        <v>157</v>
      </c>
      <c r="B161" s="172" t="s">
        <v>1794</v>
      </c>
      <c r="C161" s="27" t="s">
        <v>1278</v>
      </c>
      <c r="D161" s="29" t="s">
        <v>1802</v>
      </c>
      <c r="E161" s="24">
        <v>2204</v>
      </c>
      <c r="F161" s="24">
        <v>219275.96</v>
      </c>
      <c r="G161" s="171"/>
      <c r="H161" s="171"/>
      <c r="I161" s="29" t="s">
        <v>18</v>
      </c>
      <c r="J161" s="24">
        <f t="shared" si="6"/>
        <v>219275.96</v>
      </c>
    </row>
    <row r="162" spans="1:10" s="1" customFormat="1" ht="60" x14ac:dyDescent="0.25">
      <c r="A162" s="37">
        <v>158</v>
      </c>
      <c r="B162" s="173" t="s">
        <v>1795</v>
      </c>
      <c r="C162" s="30" t="s">
        <v>1799</v>
      </c>
      <c r="D162" s="29" t="s">
        <v>1804</v>
      </c>
      <c r="E162" s="24">
        <v>4779</v>
      </c>
      <c r="F162" s="24">
        <v>755320.95</v>
      </c>
      <c r="G162" s="171"/>
      <c r="H162" s="171"/>
      <c r="I162" s="29" t="s">
        <v>18</v>
      </c>
      <c r="J162" s="24">
        <f t="shared" si="6"/>
        <v>755320.95</v>
      </c>
    </row>
    <row r="163" spans="1:10" s="1" customFormat="1" ht="60" x14ac:dyDescent="0.25">
      <c r="A163" s="37">
        <v>159</v>
      </c>
      <c r="B163" s="173" t="s">
        <v>1796</v>
      </c>
      <c r="C163" s="30" t="s">
        <v>1800</v>
      </c>
      <c r="D163" s="29" t="s">
        <v>1803</v>
      </c>
      <c r="E163" s="24">
        <v>1183</v>
      </c>
      <c r="F163" s="24">
        <v>189043.4</v>
      </c>
      <c r="G163" s="171"/>
      <c r="H163" s="171"/>
      <c r="I163" s="29" t="s">
        <v>18</v>
      </c>
      <c r="J163" s="24">
        <f t="shared" si="6"/>
        <v>189043.4</v>
      </c>
    </row>
    <row r="164" spans="1:10" s="1" customFormat="1" ht="60" x14ac:dyDescent="0.25">
      <c r="A164" s="37">
        <v>160</v>
      </c>
      <c r="B164" s="173" t="s">
        <v>1797</v>
      </c>
      <c r="C164" s="30" t="s">
        <v>1800</v>
      </c>
      <c r="D164" s="29" t="s">
        <v>1805</v>
      </c>
      <c r="E164" s="24">
        <v>1025</v>
      </c>
      <c r="F164" s="24">
        <v>163221</v>
      </c>
      <c r="G164" s="171"/>
      <c r="H164" s="171"/>
      <c r="I164" s="29" t="s">
        <v>18</v>
      </c>
      <c r="J164" s="24">
        <f t="shared" si="6"/>
        <v>163221</v>
      </c>
    </row>
    <row r="165" spans="1:10" s="1" customFormat="1" ht="60" x14ac:dyDescent="0.25">
      <c r="A165" s="37">
        <v>161</v>
      </c>
      <c r="B165" s="173" t="s">
        <v>1798</v>
      </c>
      <c r="C165" s="30" t="s">
        <v>1800</v>
      </c>
      <c r="D165" s="29" t="s">
        <v>1807</v>
      </c>
      <c r="E165" s="24">
        <v>6390</v>
      </c>
      <c r="F165" s="24">
        <v>133103.70000000001</v>
      </c>
      <c r="G165" s="171"/>
      <c r="H165" s="171"/>
      <c r="I165" s="29" t="s">
        <v>18</v>
      </c>
      <c r="J165" s="24">
        <f t="shared" si="6"/>
        <v>133103.70000000001</v>
      </c>
    </row>
    <row r="166" spans="1:10" s="1" customFormat="1" ht="63" x14ac:dyDescent="0.25">
      <c r="A166" s="37">
        <v>162</v>
      </c>
      <c r="B166" s="29" t="s">
        <v>1781</v>
      </c>
      <c r="C166" s="29" t="s">
        <v>1782</v>
      </c>
      <c r="D166" s="29" t="s">
        <v>1789</v>
      </c>
      <c r="E166" s="24">
        <v>1404</v>
      </c>
      <c r="F166" s="24">
        <v>727594.92</v>
      </c>
      <c r="G166" s="171"/>
      <c r="H166" s="171"/>
      <c r="I166" s="43" t="s">
        <v>18</v>
      </c>
      <c r="J166" s="24">
        <f t="shared" si="6"/>
        <v>727594.92</v>
      </c>
    </row>
    <row r="167" spans="1:10" s="1" customFormat="1" ht="78.75" x14ac:dyDescent="0.25">
      <c r="A167" s="37">
        <v>163</v>
      </c>
      <c r="B167" s="29" t="s">
        <v>1842</v>
      </c>
      <c r="C167" s="29" t="s">
        <v>1843</v>
      </c>
      <c r="D167" s="29" t="s">
        <v>1844</v>
      </c>
      <c r="E167" s="24">
        <v>215</v>
      </c>
      <c r="F167" s="24">
        <v>84940.05</v>
      </c>
      <c r="G167" s="171"/>
      <c r="H167" s="171"/>
      <c r="I167" s="43" t="s">
        <v>18</v>
      </c>
      <c r="J167" s="24">
        <f t="shared" ref="J167:J172" si="7">F167</f>
        <v>84940.05</v>
      </c>
    </row>
    <row r="168" spans="1:10" s="1" customFormat="1" ht="78.75" x14ac:dyDescent="0.25">
      <c r="A168" s="37">
        <v>164</v>
      </c>
      <c r="B168" s="29" t="s">
        <v>1847</v>
      </c>
      <c r="C168" s="29" t="s">
        <v>1845</v>
      </c>
      <c r="D168" s="29" t="s">
        <v>1846</v>
      </c>
      <c r="E168" s="24">
        <v>700</v>
      </c>
      <c r="F168" s="24">
        <v>194978</v>
      </c>
      <c r="G168" s="171"/>
      <c r="H168" s="171"/>
      <c r="I168" s="43" t="s">
        <v>18</v>
      </c>
      <c r="J168" s="24">
        <f t="shared" si="7"/>
        <v>194978</v>
      </c>
    </row>
    <row r="169" spans="1:10" s="1" customFormat="1" ht="94.5" x14ac:dyDescent="0.25">
      <c r="A169" s="37">
        <v>165</v>
      </c>
      <c r="B169" s="29" t="s">
        <v>1848</v>
      </c>
      <c r="C169" s="29" t="s">
        <v>1849</v>
      </c>
      <c r="D169" s="29" t="s">
        <v>1850</v>
      </c>
      <c r="E169" s="24">
        <v>6133</v>
      </c>
      <c r="F169" s="24">
        <v>87517.91</v>
      </c>
      <c r="G169" s="171"/>
      <c r="H169" s="171"/>
      <c r="I169" s="43" t="s">
        <v>18</v>
      </c>
      <c r="J169" s="24">
        <f t="shared" si="7"/>
        <v>87517.91</v>
      </c>
    </row>
    <row r="170" spans="1:10" s="1" customFormat="1" ht="78.75" x14ac:dyDescent="0.25">
      <c r="A170" s="37">
        <v>166</v>
      </c>
      <c r="B170" s="29" t="s">
        <v>2067</v>
      </c>
      <c r="C170" s="29" t="s">
        <v>1855</v>
      </c>
      <c r="D170" s="29" t="s">
        <v>1856</v>
      </c>
      <c r="E170" s="24">
        <v>428</v>
      </c>
      <c r="F170" s="24">
        <v>8945.2000000000007</v>
      </c>
      <c r="G170" s="171"/>
      <c r="H170" s="171"/>
      <c r="I170" s="43" t="s">
        <v>18</v>
      </c>
      <c r="J170" s="24">
        <f t="shared" si="7"/>
        <v>8945.2000000000007</v>
      </c>
    </row>
    <row r="171" spans="1:10" s="1" customFormat="1" ht="63" x14ac:dyDescent="0.25">
      <c r="A171" s="37">
        <v>167</v>
      </c>
      <c r="B171" s="29" t="s">
        <v>1867</v>
      </c>
      <c r="C171" s="29" t="s">
        <v>1866</v>
      </c>
      <c r="D171" s="29" t="s">
        <v>1868</v>
      </c>
      <c r="E171" s="24">
        <v>600</v>
      </c>
      <c r="F171" s="24">
        <v>15000</v>
      </c>
      <c r="G171" s="171"/>
      <c r="H171" s="171"/>
      <c r="I171" s="43" t="s">
        <v>18</v>
      </c>
      <c r="J171" s="24">
        <f t="shared" si="7"/>
        <v>15000</v>
      </c>
    </row>
    <row r="172" spans="1:10" s="1" customFormat="1" ht="78.75" x14ac:dyDescent="0.25">
      <c r="A172" s="37">
        <v>168</v>
      </c>
      <c r="B172" s="29" t="s">
        <v>1875</v>
      </c>
      <c r="C172" s="29" t="s">
        <v>1876</v>
      </c>
      <c r="D172" s="29" t="s">
        <v>1877</v>
      </c>
      <c r="E172" s="24">
        <v>2731</v>
      </c>
      <c r="F172" s="24">
        <v>523368.84</v>
      </c>
      <c r="G172" s="171"/>
      <c r="H172" s="171"/>
      <c r="I172" s="43" t="s">
        <v>18</v>
      </c>
      <c r="J172" s="24">
        <f t="shared" si="7"/>
        <v>523368.84</v>
      </c>
    </row>
    <row r="173" spans="1:10" s="1" customFormat="1" ht="78.75" x14ac:dyDescent="0.25">
      <c r="A173" s="37">
        <v>169</v>
      </c>
      <c r="B173" s="29" t="s">
        <v>1906</v>
      </c>
      <c r="C173" s="29" t="s">
        <v>1887</v>
      </c>
      <c r="D173" s="29" t="s">
        <v>1905</v>
      </c>
      <c r="E173" s="24">
        <v>851</v>
      </c>
      <c r="F173" s="24">
        <v>181643.84</v>
      </c>
      <c r="G173" s="171"/>
      <c r="H173" s="171"/>
      <c r="I173" s="43" t="s">
        <v>993</v>
      </c>
      <c r="J173" s="24">
        <f>F173</f>
        <v>181643.84</v>
      </c>
    </row>
    <row r="174" spans="1:10" s="1" customFormat="1" ht="63" x14ac:dyDescent="0.25">
      <c r="A174" s="37">
        <v>170</v>
      </c>
      <c r="B174" s="29" t="s">
        <v>2099</v>
      </c>
      <c r="C174" s="29" t="s">
        <v>2100</v>
      </c>
      <c r="D174" s="29" t="s">
        <v>2101</v>
      </c>
      <c r="E174" s="24">
        <v>2992</v>
      </c>
      <c r="F174" s="24">
        <v>60647.839999999997</v>
      </c>
      <c r="G174" s="171"/>
      <c r="H174" s="171"/>
      <c r="I174" s="43" t="s">
        <v>18</v>
      </c>
      <c r="J174" s="24">
        <f>F174</f>
        <v>60647.839999999997</v>
      </c>
    </row>
    <row r="175" spans="1:10" s="1" customFormat="1" ht="63" x14ac:dyDescent="0.25">
      <c r="A175" s="37">
        <v>171</v>
      </c>
      <c r="B175" s="29" t="s">
        <v>2103</v>
      </c>
      <c r="C175" s="29" t="s">
        <v>2104</v>
      </c>
      <c r="D175" s="29" t="s">
        <v>2105</v>
      </c>
      <c r="E175" s="24">
        <v>2731</v>
      </c>
      <c r="F175" s="24">
        <v>417023.7</v>
      </c>
      <c r="G175" s="171"/>
      <c r="H175" s="171"/>
      <c r="I175" s="43" t="s">
        <v>18</v>
      </c>
      <c r="J175" s="24">
        <v>417023.7</v>
      </c>
    </row>
    <row r="176" spans="1:10" s="1" customFormat="1" ht="63" x14ac:dyDescent="0.25">
      <c r="A176" s="37">
        <v>172</v>
      </c>
      <c r="B176" s="29" t="s">
        <v>2106</v>
      </c>
      <c r="C176" s="3" t="s">
        <v>2107</v>
      </c>
      <c r="D176" s="3" t="s">
        <v>2108</v>
      </c>
      <c r="E176" s="3">
        <v>244</v>
      </c>
      <c r="F176" s="187">
        <v>39964.76</v>
      </c>
      <c r="G176" s="3"/>
      <c r="H176" s="3"/>
      <c r="I176" s="43" t="s">
        <v>18</v>
      </c>
      <c r="J176" s="187">
        <f>F176</f>
        <v>39964.76</v>
      </c>
    </row>
    <row r="177" spans="6:10" x14ac:dyDescent="0.25">
      <c r="F177" s="51">
        <f>SUM(F5:F176)</f>
        <v>427022485.25999981</v>
      </c>
      <c r="J177" s="137">
        <f>SUM(J5:J176)</f>
        <v>427022485.25999981</v>
      </c>
    </row>
    <row r="178" spans="6:10" x14ac:dyDescent="0.25">
      <c r="H178" s="51"/>
    </row>
    <row r="179" spans="6:10" x14ac:dyDescent="0.25">
      <c r="G179" s="51"/>
    </row>
  </sheetData>
  <mergeCells count="14">
    <mergeCell ref="I3:I4"/>
    <mergeCell ref="J3:J4"/>
    <mergeCell ref="D120:D122"/>
    <mergeCell ref="D123:D126"/>
    <mergeCell ref="D127:D128"/>
    <mergeCell ref="F3:F4"/>
    <mergeCell ref="A1:H2"/>
    <mergeCell ref="A3:A4"/>
    <mergeCell ref="B3:B4"/>
    <mergeCell ref="C3:C4"/>
    <mergeCell ref="D3:D4"/>
    <mergeCell ref="E3:E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Жил.фонд Ингарское СП</vt:lpstr>
      <vt:lpstr>Жил.фонд Рождественское СП</vt:lpstr>
      <vt:lpstr>Жил.фонд Новское СП </vt:lpstr>
      <vt:lpstr>Недвижимое имущество </vt:lpstr>
      <vt:lpstr>Соор, мосты, дороги, </vt:lpstr>
      <vt:lpstr>Лист1</vt:lpstr>
      <vt:lpstr>Движимое имущество </vt:lpstr>
      <vt:lpstr>Автотранспорт</vt:lpstr>
      <vt:lpstr> Земельные участки (испр)</vt:lpstr>
      <vt:lpstr>Нед им переданное от МУП ТЭП </vt:lpstr>
      <vt:lpstr>Дв им переданное от МУП ТЭП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Зобнина Вера Ариевна</dc:creator>
  <cp:lastModifiedBy>ForAll</cp:lastModifiedBy>
  <cp:lastPrinted>2022-04-04T12:21:28Z</cp:lastPrinted>
  <dcterms:created xsi:type="dcterms:W3CDTF">2012-07-19T10:25:17Z</dcterms:created>
  <dcterms:modified xsi:type="dcterms:W3CDTF">2025-04-24T07:00:05Z</dcterms:modified>
</cp:coreProperties>
</file>