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Февраль" sheetId="85" r:id="rId1"/>
  </sheets>
  <definedNames>
    <definedName name="_xlnm.Print_Area" localSheetId="0">Февраль!$A$1:$F$28</definedName>
  </definedNames>
  <calcPr calcId="152511"/>
</workbook>
</file>

<file path=xl/calcChain.xml><?xml version="1.0" encoding="utf-8"?>
<calcChain xmlns="http://schemas.openxmlformats.org/spreadsheetml/2006/main">
  <c r="D28" i="85" l="1"/>
  <c r="D24" i="85"/>
  <c r="F28" i="85" l="1"/>
  <c r="E28" i="85"/>
  <c r="D27" i="85"/>
  <c r="D26" i="85" s="1"/>
  <c r="D25" i="85" s="1"/>
  <c r="E27" i="85"/>
  <c r="E26" i="85" s="1"/>
  <c r="E25" i="85" s="1"/>
  <c r="F24" i="85"/>
  <c r="F23" i="85" s="1"/>
  <c r="F22" i="85" s="1"/>
  <c r="F21" i="85" s="1"/>
  <c r="E24" i="85"/>
  <c r="D23" i="85"/>
  <c r="D22" i="85" s="1"/>
  <c r="D21" i="85" s="1"/>
  <c r="E23" i="85"/>
  <c r="E22" i="85" s="1"/>
  <c r="E21" i="85" s="1"/>
  <c r="F18" i="85"/>
  <c r="E18" i="85"/>
  <c r="D18" i="85"/>
  <c r="F16" i="85"/>
  <c r="F15" i="85" s="1"/>
  <c r="F14" i="85" s="1"/>
  <c r="E16" i="85"/>
  <c r="D16" i="85"/>
  <c r="D15" i="85" s="1"/>
  <c r="D14" i="85" s="1"/>
  <c r="E15" i="85"/>
  <c r="E14" i="85" s="1"/>
  <c r="F12" i="85"/>
  <c r="E12" i="85"/>
  <c r="D12" i="85"/>
  <c r="F10" i="85"/>
  <c r="F9" i="85" s="1"/>
  <c r="E10" i="85"/>
  <c r="D10" i="85"/>
  <c r="D9" i="85" s="1"/>
  <c r="E9" i="85"/>
  <c r="D20" i="85" l="1"/>
  <c r="E8" i="85"/>
  <c r="D8" i="85"/>
  <c r="E20" i="85"/>
  <c r="F27" i="85"/>
  <c r="F26" i="85" s="1"/>
  <c r="F25" i="85" s="1"/>
  <c r="F20" i="85" s="1"/>
  <c r="F8" i="85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<sst xmlns="http://schemas.openxmlformats.org/spreadsheetml/2006/main" count="53" uniqueCount="53">
  <si>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</si>
  <si>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</si>
  <si>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</si>
  <si>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</si>
  <si>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</si>
  <si>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</si>
  <si>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</si>
  <si>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</si>
  <si>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</si>
  <si>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</si>
  <si>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</si>
  <si>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</si>
  <si>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</si>
  <si>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</si>
  <si>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</si>
  <si>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</si>
  <si>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</si>
  <si>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</si>
  <si>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</si>
  <si>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</si>
  <si>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</si>
  <si>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</si>
  <si>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</si>
  <si>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</si>
  <si>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</si>
  <si>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</si>
  <si>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</si>
  <si>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</si>
  <si>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</si>
  <si>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</si>
  <si>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</si>
  <si>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</si>
  <si>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</si>
  <si>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</si>
  <si>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</si>
  <si>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</si>
  <si>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</si>
  <si>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</si>
  <si>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</si>
  <si>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</si>
  <si>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</si>
  <si>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</si>
  <si>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</si>
  <si>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</si>
  <si>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</si>
  <si>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</si>
  <si>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</si>
  <si>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</si>
  <si>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</si>
  <si>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</si>
  <si>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</si>
  <si>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</si>
  <si>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28.02.2024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</si>
</sst>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" fontId="11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justify"/>
    </xf>
    <xf numFmtId="0" fontId="10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9" xfId="0" applyFont="1" applyBorder="1" applyAlignment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0" sqref="C30:H32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1" t="s">
        <v>51</v>
      </c>
      <c r="B1" s="42"/>
      <c r="C1" s="42"/>
      <c r="D1" s="42"/>
      <c r="E1" s="42"/>
      <c r="F1" s="42"/>
    </row>
    <row r="2" spans="1:6" ht="68.25" customHeight="1" x14ac:dyDescent="0.25">
      <c r="A2" s="42"/>
      <c r="B2" s="42"/>
      <c r="C2" s="42"/>
      <c r="D2" s="42"/>
      <c r="E2" s="42"/>
      <c r="F2" s="42"/>
    </row>
    <row r="3" spans="1:6" ht="42.75" customHeight="1" x14ac:dyDescent="0.3">
      <c r="A3" s="45" t="s">
        <v>49</v>
      </c>
      <c r="B3" s="46"/>
      <c r="C3" s="46"/>
      <c r="D3" s="46"/>
      <c r="E3" s="47"/>
      <c r="F3" s="48"/>
    </row>
    <row r="4" spans="1:6" ht="21.75" customHeight="1" x14ac:dyDescent="0.25">
      <c r="A4" s="58" t="s">
        <v>52</v>
      </c>
      <c r="B4" s="59"/>
      <c r="C4" s="59"/>
      <c r="D4" s="59"/>
      <c r="E4" s="59"/>
      <c r="F4" s="60"/>
    </row>
    <row r="5" spans="1:6" ht="15.75" customHeight="1" x14ac:dyDescent="0.25">
      <c r="A5" s="49" t="s">
        <v>32</v>
      </c>
      <c r="B5" s="50"/>
      <c r="C5" s="50"/>
      <c r="D5" s="50"/>
      <c r="E5" s="50"/>
      <c r="F5" s="51"/>
    </row>
    <row r="6" spans="1:6" ht="42.75" customHeight="1" x14ac:dyDescent="0.25">
      <c r="A6" s="52" t="s">
        <v>7</v>
      </c>
      <c r="B6" s="53"/>
      <c r="C6" s="54" t="s">
        <v>6</v>
      </c>
      <c r="D6" s="56" t="s">
        <v>35</v>
      </c>
      <c r="E6" s="56" t="s">
        <v>48</v>
      </c>
      <c r="F6" s="56" t="s">
        <v>50</v>
      </c>
    </row>
    <row r="7" spans="1:6" ht="43.5" customHeight="1" x14ac:dyDescent="0.25">
      <c r="A7" s="6" t="s">
        <v>8</v>
      </c>
      <c r="B7" s="6" t="s">
        <v>9</v>
      </c>
      <c r="C7" s="55"/>
      <c r="D7" s="57"/>
      <c r="E7" s="57"/>
      <c r="F7" s="57"/>
    </row>
    <row r="8" spans="1:6" ht="35.25" customHeight="1" x14ac:dyDescent="0.25">
      <c r="A8" s="9">
        <v>313</v>
      </c>
      <c r="B8" s="10" t="s">
        <v>24</v>
      </c>
      <c r="C8" s="33" t="s">
        <v>33</v>
      </c>
      <c r="D8" s="31">
        <f>D9+D14+D20</f>
        <v>13598570.49999997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34</v>
      </c>
      <c r="C9" s="32" t="s">
        <v>39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40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42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43</v>
      </c>
      <c r="D14" s="22">
        <f>D15</f>
        <v>-2000000</v>
      </c>
      <c r="E14" s="22">
        <f t="shared" ref="E14:F14" si="4">E15</f>
        <v>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45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47</v>
      </c>
      <c r="D20" s="26">
        <f>D25+D21</f>
        <v>15598570.49999997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-176327198.82000002</v>
      </c>
      <c r="E21" s="29">
        <f t="shared" ref="E21:F21" si="9">E22</f>
        <v>-152884182.31999999</v>
      </c>
      <c r="F21" s="29">
        <f t="shared" si="9"/>
        <v>-162736914.44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-176327198.82000002</v>
      </c>
      <c r="E22" s="19">
        <f t="shared" si="10"/>
        <v>-152884182.31999999</v>
      </c>
      <c r="F22" s="19">
        <f t="shared" si="10"/>
        <v>-162736914.44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-176327198.82000002</v>
      </c>
      <c r="E23" s="19">
        <f t="shared" si="10"/>
        <v>-152884182.31999999</v>
      </c>
      <c r="F23" s="19">
        <f t="shared" si="10"/>
        <v>-162736914.44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-(172624564.55+2704128+998506.27)</f>
        <v>-176327198.82000002</v>
      </c>
      <c r="E24" s="14">
        <f>-(152488482.32+395700)</f>
        <v>-152884182.31999999</v>
      </c>
      <c r="F24" s="14">
        <f>-(162295724.44+441190)</f>
        <v>-162736914.44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191925769.31999999</v>
      </c>
      <c r="E25" s="29">
        <f t="shared" ref="E25:F26" si="11">E26</f>
        <v>152884182.31999999</v>
      </c>
      <c r="F25" s="29">
        <f t="shared" si="11"/>
        <v>162736914.44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191925769.31999999</v>
      </c>
      <c r="E26" s="19">
        <f t="shared" si="11"/>
        <v>152884182.31999999</v>
      </c>
      <c r="F26" s="19">
        <f t="shared" si="11"/>
        <v>162736914.44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191925769.31999999</v>
      </c>
      <c r="E27" s="19">
        <f t="shared" si="12"/>
        <v>152884182.31999999</v>
      </c>
      <c r="F27" s="19">
        <f t="shared" si="12"/>
        <v>162736914.44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170624564.55+2000000+16090306.23+3210898.54</f>
        <v>191925769.31999999</v>
      </c>
      <c r="E28" s="14">
        <f>152488482.32+395700</f>
        <v>152884182.31999999</v>
      </c>
      <c r="F28" s="14">
        <f>162295724.44+441190</f>
        <v>162736914.44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3"/>
      <c r="C36" s="44"/>
      <c r="E36" s="7"/>
    </row>
    <row r="37" spans="1:5" x14ac:dyDescent="0.25">
      <c r="B37" s="43"/>
      <c r="C37" s="44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2024-02-28T08:03:02Z</dcterms:modified>
</cp:coreProperties>
</file>