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Ноябрь" sheetId="56" r:id="rId1"/>
  </sheets>
  <definedNames>
    <definedName name="_xlnm.Print_Area" localSheetId="0">Ноябрь!$A$1:$E$35</definedName>
  </definedNames>
  <calcPr calcId="152511"/>
</workbook>
</file>

<file path=xl/calcChain.xml><?xml version="1.0" encoding="utf-8"?>
<calcChain xmlns="http://schemas.openxmlformats.org/spreadsheetml/2006/main">
  <c r="C20" i="56" l="1"/>
  <c r="C24" i="56" l="1"/>
  <c r="D13" i="56"/>
  <c r="D9" i="56"/>
  <c r="C13" i="56"/>
  <c r="C9" i="56"/>
  <c r="C16" i="56"/>
  <c r="E33" i="56" l="1"/>
  <c r="D33" i="56"/>
  <c r="C33" i="56"/>
  <c r="C32" i="56"/>
  <c r="E31" i="56"/>
  <c r="D31" i="56"/>
  <c r="C31" i="56"/>
  <c r="C30" i="56"/>
  <c r="E29" i="56"/>
  <c r="D29" i="56"/>
  <c r="C29" i="56"/>
  <c r="C28" i="56"/>
  <c r="C27" i="56"/>
  <c r="C26" i="56" s="1"/>
  <c r="E26" i="56"/>
  <c r="D26" i="56"/>
  <c r="C25" i="56"/>
  <c r="E23" i="56"/>
  <c r="D23" i="56"/>
  <c r="C23" i="56"/>
  <c r="E21" i="56"/>
  <c r="D21" i="56"/>
  <c r="C21" i="56"/>
  <c r="D20" i="56"/>
  <c r="D17" i="56" s="1"/>
  <c r="C17" i="56"/>
  <c r="C19" i="56"/>
  <c r="C18" i="56"/>
  <c r="E17" i="56"/>
  <c r="E16" i="56"/>
  <c r="D16" i="56"/>
  <c r="D14" i="56" s="1"/>
  <c r="E14" i="56"/>
  <c r="C14" i="56"/>
  <c r="E12" i="56"/>
  <c r="D12" i="56"/>
  <c r="C12" i="56"/>
  <c r="E10" i="56"/>
  <c r="D10" i="56"/>
  <c r="C10" i="56"/>
  <c r="C6" i="56"/>
  <c r="C8" i="56"/>
  <c r="C7" i="56"/>
  <c r="E6" i="56"/>
  <c r="E35" i="56" s="1"/>
  <c r="D6" i="56"/>
  <c r="D35" i="56" l="1"/>
  <c r="C35" i="56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<sst xmlns="http://schemas.openxmlformats.org/spreadsheetml/2006/main" count="66" uniqueCount="66">
  <si>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</si>
  <si>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</si>
  <si>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</si>
  <si>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</si>
  <si>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</si>
  <si>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</si>
  <si>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</si>
  <si>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</si>
  <si>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</si>
  <si>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</si>
  <si>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</si>
  <si>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</si>
  <si>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</si>
  <si>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</si>
  <si>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</si>
  <si>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</si>
  <si>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</si>
  <si>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</si>
  <si>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</si>
  <si>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</si>
  <si>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</si>
  <si>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</si>
  <si>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</si>
  <si>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</si>
  <si>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</si>
  <si>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</si>
  <si>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</si>
  <si>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</si>
  <si>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</si>
  <si>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</si>
  <si>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</si>
  <si>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</si>
  <si>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</si>
  <si>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</si>
  <si>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</si>
  <si>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</si>
  <si>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</si>
  <si>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</si>
  <si>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</si>
  <si>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</si>
  <si>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</si>
  <si>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</si>
  <si>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</si>
  <si>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</si>
  <si>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</si>
  <si>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</si>
  <si>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</si>
  <si>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</si>
  <si>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</si>
  <si>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</si>
  <si>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</si>
  <si>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</si>
  <si>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</si>
  <si>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</si>
  <si>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</si>
  <si>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</si>
  <si>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</si>
  <si>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</si>
  <si>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</si>
  <si>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</si>
  <si>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</si>
  <si>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</si>
  <si>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</si>
  <si>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</si>
  <si>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</si>
  <si>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29.11.2023 № 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</si>
</sst>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39025208.100000001</v>
      </c>
      <c r="D6" s="4">
        <f>SUM(D7:D9)</f>
        <v>32744093.129999999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851639.34+36848.07+11286+3408.38</f>
        <v>903181.78999999992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35241246.3+698654.76-318060-96054.12+60000+963500+278302.5+84047.36+599720+247566.66+134200+40528.4+24364.63+7358.12+42545.63+12848.78-45214.76-117275.32-6000-53320.28-82700.14-36617.93-12772.62-20000-6267.26+11425.6</f>
        <v>37652026.310000002</v>
      </c>
      <c r="D9" s="5">
        <f>31529473.79-137020</f>
        <v>31392453.789999999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2980190.2600000007</v>
      </c>
      <c r="D12" s="4">
        <f t="shared" ref="D12:E12" si="1">SUM(D13)</f>
        <v>3298554.18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f>3160934.18+724.74+218.87-5158.34-8126.33-160000-84.96-3159.56-5158.34</f>
        <v>2980190.2600000007</v>
      </c>
      <c r="D13" s="5">
        <f>3161534.18+137020</f>
        <v>3298554.18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45947048.959999986</v>
      </c>
      <c r="D14" s="4">
        <f>SUM(D15:D16)</f>
        <v>38130782.119999997</v>
      </c>
      <c r="E14" s="4">
        <f>SUM(E15:E16)</f>
        <v>36537052.780000001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37779268.61+491740.97+81506.58+1548623.48+282136.91+731138.4+366885.6+315195.6+230688+211026+94524.2+1876460.2-46342.2+369906+49806.47+1698463.43+211532+125600+256398.93-906720.84+75000-1456.64-50000-6565.83+26152.98+51280.11</f>
        <v>45862248.959999986</v>
      </c>
      <c r="D16" s="5">
        <f>18488952.76+19142706.56+414322.8</f>
        <v>38045982.119999997</v>
      </c>
      <c r="E16" s="5">
        <f>17309546.22+19142706.56</f>
        <v>36452252.780000001</v>
      </c>
    </row>
    <row r="17" spans="1:5" ht="15.75" x14ac:dyDescent="0.25">
      <c r="A17" s="27" t="s">
        <v>12</v>
      </c>
      <c r="B17" s="9" t="s">
        <v>27</v>
      </c>
      <c r="C17" s="4">
        <f>SUM(C18:C20)</f>
        <v>74110206.00999999</v>
      </c>
      <c r="D17" s="4">
        <f>SUM(D18:D20)</f>
        <v>20614784.789999999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7367252.7+462045.89-209841.09-187737.19+633816-374313.2-1698463.43+48176.2</f>
        <v>6040935.8799999999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41667055.59-94524.2-139050.62-165925-1800000-94736.84</f>
        <v>39372818.93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22854311.13+12000+197841.09+1197814.66+4193660.59+187737.19+3887.66+118111.32+65212-18588.18-65212-311535-102133.57+370813.2+3500+55438.2+141450+70477.2+160000-98926.99+43776+35740.37-35658.19-14513.5-34804.46+40000-130738.1-117621.48-125587.94</f>
        <v>28696451.199999996</v>
      </c>
      <c r="D20" s="3">
        <f>17433788.84-414322.8</f>
        <v>17019466.039999999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46372364.239999995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33650329.01+874.93+41.79+18900+271730.8+682391.49+600000+1962996.55+1002206.4+838665.16-300661.8+265611.94+32727.79+12475.2+3767.51+321686.34+182617.73+55150.56+50000</f>
        <v>39651511.399999991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6613830.18+9500+74902.2+22620.46</f>
        <v>6720852.8399999999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103964.91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64808.4+3466.08+5690.43</f>
        <v>73964.91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10434173.390000002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9193788.75+191202.16+50471.8+912141.38+57978+28591.3</f>
        <v>10434173.390000002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1319507.43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1197194.71+105735.42+16577.3</f>
        <v>1319507.43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221540393.47</v>
      </c>
      <c r="D35" s="4">
        <f>D6+D10+D12+D14+D17+D21+D23+D26+D29+D31+D33</f>
        <v>139500360.81</v>
      </c>
      <c r="E35" s="4">
        <f>E6+E10+E12+E14+E17+E21+E23+E26+E29+E31+E33</f>
        <v>148188142.06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2023-11-30T13:00:49Z</dcterms:modified>
</cp:coreProperties>
</file>